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6F870FAE-5A85-444D-BDF9-51A7E029A461}" xr6:coauthVersionLast="45" xr6:coauthVersionMax="45" xr10:uidLastSave="{00000000-0000-0000-0000-000000000000}"/>
  <bookViews>
    <workbookView xWindow="0" yWindow="460" windowWidth="28800" windowHeight="16060" activeTab="1" xr2:uid="{00000000-000D-0000-FFFF-FFFF00000000}"/>
  </bookViews>
  <sheets>
    <sheet name="IPL Жим без экипировки " sheetId="10" r:id="rId1"/>
    <sheet name="IPL Жим софт однопетельная" sheetId="17" r:id="rId2"/>
    <sheet name="WRPF Военный жим" sheetId="16" r:id="rId3"/>
    <sheet name="IPL Тяга без экипировки" sheetId="14" r:id="rId4"/>
    <sheet name="СПР Подъем на бицепс" sheetId="1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0" l="1"/>
  <c r="E33" i="10" s="1"/>
  <c r="L29" i="10"/>
  <c r="E29" i="10" s="1"/>
  <c r="L13" i="10"/>
  <c r="E13" i="10" s="1"/>
  <c r="L14" i="10"/>
  <c r="E14" i="10" s="1"/>
  <c r="L15" i="10"/>
  <c r="E15" i="10" s="1"/>
  <c r="E6" i="17"/>
  <c r="L27" i="14"/>
  <c r="E27" i="14" s="1"/>
  <c r="L26" i="14"/>
  <c r="E26" i="14" s="1"/>
  <c r="L22" i="14"/>
  <c r="E22" i="14" s="1"/>
  <c r="L7" i="16"/>
  <c r="E7" i="16" s="1"/>
  <c r="L6" i="16"/>
  <c r="E6" i="16" s="1"/>
  <c r="L15" i="15" l="1"/>
  <c r="E15" i="15" s="1"/>
  <c r="L6" i="15"/>
  <c r="E6" i="15" s="1"/>
  <c r="L23" i="14"/>
  <c r="E23" i="14" s="1"/>
  <c r="L19" i="14"/>
  <c r="E19" i="14" s="1"/>
  <c r="L13" i="14"/>
  <c r="E13" i="14" s="1"/>
  <c r="L10" i="14"/>
  <c r="E10" i="14" s="1"/>
  <c r="L9" i="14"/>
  <c r="E9" i="14" s="1"/>
  <c r="L34" i="10"/>
  <c r="E34" i="10" s="1"/>
  <c r="L30" i="10"/>
  <c r="E30" i="10" s="1"/>
  <c r="L28" i="10"/>
  <c r="E28" i="10" s="1"/>
  <c r="L16" i="10"/>
  <c r="E16" i="10" s="1"/>
  <c r="L19" i="10"/>
  <c r="E19" i="10" s="1"/>
  <c r="L10" i="10"/>
  <c r="E10" i="10" s="1"/>
  <c r="L6" i="10"/>
  <c r="E6" i="10" s="1"/>
  <c r="L7" i="10"/>
  <c r="E7" i="10" s="1"/>
  <c r="L12" i="15" l="1"/>
  <c r="E12" i="15" s="1"/>
  <c r="L9" i="15"/>
  <c r="E9" i="15" s="1"/>
  <c r="L31" i="14" l="1"/>
  <c r="E31" i="14" s="1"/>
  <c r="L28" i="14"/>
  <c r="E28" i="14" s="1"/>
  <c r="L16" i="14"/>
  <c r="E16" i="14" s="1"/>
  <c r="L6" i="14"/>
  <c r="L41" i="10"/>
  <c r="E41" i="10" s="1"/>
  <c r="L37" i="10"/>
  <c r="E37" i="10" s="1"/>
  <c r="L38" i="10"/>
  <c r="E38" i="10" s="1"/>
  <c r="L25" i="10"/>
  <c r="L22" i="10"/>
  <c r="E6" i="14" l="1"/>
  <c r="E22" i="10"/>
  <c r="E25" i="10"/>
</calcChain>
</file>

<file path=xl/sharedStrings.xml><?xml version="1.0" encoding="utf-8"?>
<sst xmlns="http://schemas.openxmlformats.org/spreadsheetml/2006/main" count="305" uniqueCount="120">
  <si>
    <t>ФИО</t>
  </si>
  <si>
    <t>Собственный вес</t>
  </si>
  <si>
    <t>Город/область</t>
  </si>
  <si>
    <t>Жим</t>
  </si>
  <si>
    <t>Результат</t>
  </si>
  <si>
    <t>Очки</t>
  </si>
  <si>
    <t>1</t>
  </si>
  <si>
    <t>Новокузнецк/Кемеровская область</t>
  </si>
  <si>
    <t>Прокопьевск/Кемеровская область</t>
  </si>
  <si>
    <t>2</t>
  </si>
  <si>
    <t>ВЕСОВАЯ КАТЕГОРИЯ  75</t>
  </si>
  <si>
    <t>ВЕСОВАЯ КАТЕГОРИЯ  90</t>
  </si>
  <si>
    <t>ВЕСОВАЯ КАТЕГОРИЯ  100</t>
  </si>
  <si>
    <t>ВЕСОВАЯ КАТЕГОРИЯ  110</t>
  </si>
  <si>
    <t>Белово/Кемеровская область</t>
  </si>
  <si>
    <t xml:space="preserve">Возрастная группа </t>
  </si>
  <si>
    <t>ВЕСОВАЯ КАТЕГОРИЯ  56</t>
  </si>
  <si>
    <t>Собственный  вес</t>
  </si>
  <si>
    <t>Тяга</t>
  </si>
  <si>
    <t>Wilks</t>
  </si>
  <si>
    <t>Рек</t>
  </si>
  <si>
    <t>3</t>
  </si>
  <si>
    <t>ВЕСОВАЯ КАТЕГОРИЯ  60</t>
  </si>
  <si>
    <t>Киселевск/Кемеровская область</t>
  </si>
  <si>
    <t>Собственный 
вес</t>
  </si>
  <si>
    <t>Gloss</t>
  </si>
  <si>
    <t>Город/Область</t>
  </si>
  <si>
    <t>ВЕСОВАЯ КАТЕГОРИЯ   75</t>
  </si>
  <si>
    <t/>
  </si>
  <si>
    <t>ВЕСОВАЯ КАТЕГОРИЯ   82.5</t>
  </si>
  <si>
    <t>ВЕСОВАЯ КАТЕГОРИЯ   90</t>
  </si>
  <si>
    <t>Эглит Татьяна</t>
  </si>
  <si>
    <t>ВЕСОВАЯ КАТЕГОРИЯ  48</t>
  </si>
  <si>
    <t>Тагильцева Софья</t>
  </si>
  <si>
    <t>Богданов Никита</t>
  </si>
  <si>
    <t>Мастера 40-44 (13.08.1980)/41</t>
  </si>
  <si>
    <t>Юниоры 20-23 (14.12.2001)/20</t>
  </si>
  <si>
    <t>Новосибирск/Новосибирская область</t>
  </si>
  <si>
    <t>Зозуленко Даниил</t>
  </si>
  <si>
    <t>Ямщиков Дмитрий</t>
  </si>
  <si>
    <t>Открытая (23.11.1983)/38</t>
  </si>
  <si>
    <t>ВЕСОВАЯ КАТЕГОРИЯ   110</t>
  </si>
  <si>
    <t>Чылбак Кан-Демир</t>
  </si>
  <si>
    <t>Касьян Кирилл</t>
  </si>
  <si>
    <t>Открытая (16.04.1995)/27</t>
  </si>
  <si>
    <t>Кемерово/Кемеровская область</t>
  </si>
  <si>
    <t>Корыстин Дмитрий</t>
  </si>
  <si>
    <t>Пятырова Елена</t>
  </si>
  <si>
    <t>Открытая (23.12.1989)/32</t>
  </si>
  <si>
    <t>74,50</t>
  </si>
  <si>
    <t>80,00</t>
  </si>
  <si>
    <t>87,50</t>
  </si>
  <si>
    <t>101,20</t>
  </si>
  <si>
    <t>Бежацкая Ксения</t>
  </si>
  <si>
    <t>Антонова Анна</t>
  </si>
  <si>
    <t>Открытая (22.07.1991)/30</t>
  </si>
  <si>
    <t>Овчинникова Светлана</t>
  </si>
  <si>
    <t>Открытая (28.06.1994)/27</t>
  </si>
  <si>
    <t>Бакушев Артем</t>
  </si>
  <si>
    <t>Мастера 40-44 (11.04.1980)/42</t>
  </si>
  <si>
    <t>Войтов Сергей</t>
  </si>
  <si>
    <t>Баранов Иван</t>
  </si>
  <si>
    <t>Кулебакин Сергей</t>
  </si>
  <si>
    <t>Мастера 40-44 (31.03.1979)/43</t>
  </si>
  <si>
    <t>Бызов Денис</t>
  </si>
  <si>
    <t>Открытая (20.11.1987)/34</t>
  </si>
  <si>
    <t>Открытая (12.10.1993)/28</t>
  </si>
  <si>
    <t>Хисамутдинов Дмитрий</t>
  </si>
  <si>
    <t>Открытая (04.12.1996)/25</t>
  </si>
  <si>
    <t>Шаповалов Александр</t>
  </si>
  <si>
    <t>Открытая (10.08.1987)/34</t>
  </si>
  <si>
    <t>Открытая (16.11.1980)/41</t>
  </si>
  <si>
    <t>Мастера 40-44 (16.11.1980)/41</t>
  </si>
  <si>
    <t>Абаренова Лилия</t>
  </si>
  <si>
    <t>Открытая (23.06.1991)/30</t>
  </si>
  <si>
    <t>Открытая (26.02.1997)/25</t>
  </si>
  <si>
    <t>Шицкая Валентина</t>
  </si>
  <si>
    <t>Мастера 40-44 (19.08.1980)/41</t>
  </si>
  <si>
    <t>Панычева Наталья</t>
  </si>
  <si>
    <t>Серникова Полина</t>
  </si>
  <si>
    <t>Юниоры 20-23 (15.07.2000)/21</t>
  </si>
  <si>
    <t>Шеховцев Владимир</t>
  </si>
  <si>
    <t>Косенко Никита</t>
  </si>
  <si>
    <t>Открытая (10.11.1994)/27</t>
  </si>
  <si>
    <t>Лямкин Артем</t>
  </si>
  <si>
    <t>Открытая (26.11.1991)/30</t>
  </si>
  <si>
    <t>Новокузнецки/Кемеровская область</t>
  </si>
  <si>
    <t>Парахин Игорь</t>
  </si>
  <si>
    <t>Чибисов Олег</t>
  </si>
  <si>
    <t>Открытая (06.02.1986)/36</t>
  </si>
  <si>
    <t>прокопьевск/Кемеровская область</t>
  </si>
  <si>
    <t>Битук Андрей</t>
  </si>
  <si>
    <t>Мастера 45-49 (28.02.1974)/48</t>
  </si>
  <si>
    <t>Открытая (28.02.1974)/48</t>
  </si>
  <si>
    <t>Киреев Александр</t>
  </si>
  <si>
    <t>Мастера 40-44 (07.07.1979)/42</t>
  </si>
  <si>
    <t>Открытое первенство города Прокопьевска
IPL Жим лежа без экипировки
Прокопьевск/Кемеровская область, 29 мая 2022 года</t>
  </si>
  <si>
    <t>ВЕСОВАЯ КАТЕГОРИЯ  67.5</t>
  </si>
  <si>
    <t>ВЕСОВАЯ КАТЕГОРИЯ  82.5</t>
  </si>
  <si>
    <t>Юноши 15-19 (09.02.2009)/13</t>
  </si>
  <si>
    <t>Мастера 45-49 (02.12.1974)/47</t>
  </si>
  <si>
    <t>Открытое первенство города Прокопьевска
СПР Жим лежа в однопетельной софт экипировке
Прокопьевск/Кемеровская область, 29 мая 2022 года</t>
  </si>
  <si>
    <t>Открытое первенство города Прокопьевска
IPL Становая тяга без экипировки
Прокопьевск/Кемеровская область, 29 мая 2022 года</t>
  </si>
  <si>
    <t>Открытое первенство города Прокопьевска
WRPF Военный жим лежа
Прокопьевск/Кемеровская область, 29 мая 2022 года</t>
  </si>
  <si>
    <t>Открытое первенство города Прокопьевска
СПР Строгий подъем штанги на бицепс
Прокопьевск/Кемеровская область, 29 мая 2022 года</t>
  </si>
  <si>
    <t>Юноши 13-19 (02.10.2002)/19</t>
  </si>
  <si>
    <t>Мастера 40-49 (27.06.1979)/42</t>
  </si>
  <si>
    <t>Юноши 15-19 (12.09.2007)/14</t>
  </si>
  <si>
    <t>Юноши 15-19 (27.07.2006)/15</t>
  </si>
  <si>
    <t>Юниорки 20-23 (17.03.2000)/22</t>
  </si>
  <si>
    <t>№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</si>
  <si>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</si>
  <si>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</si>
  <si>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</si>
  <si>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</si>
  <si>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</si>
  <si>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</si>
  <si>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 xml:space="preserve">                  Дата рождения/возраст</t>
  </si>
  <si>
    <t xml:space="preserve">                     Дата рождения/возраст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</si>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</sst>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24"/>
      <name val="Arial Cyr"/>
      <charset val="204"/>
    </font>
    <font>
      <i/>
      <sz val="12"/>
      <name val="Arial"/>
      <family val="2"/>
      <charset val="204"/>
    </font>
    <font>
      <b/>
      <strike/>
      <sz val="10"/>
      <color rgb="FFFF0000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C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4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6" fillId="0" borderId="12" xfId="0" applyNumberFormat="1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164" fontId="1" fillId="0" borderId="32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1" fillId="0" borderId="3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49" fontId="1" fillId="0" borderId="32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4" fontId="1" fillId="4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4" borderId="9" xfId="0" applyNumberFormat="1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1" fillId="3" borderId="3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1" fillId="4" borderId="31" xfId="0" applyNumberFormat="1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vertical="center"/>
    </xf>
    <xf numFmtId="164" fontId="1" fillId="4" borderId="32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opLeftCell="A27" workbookViewId="0">
      <selection activeCell="A44" sqref="A44:XFD62"/>
    </sheetView>
  </sheetViews>
  <sheetFormatPr baseColWidth="10" defaultColWidth="8.6640625" defaultRowHeight="13"/>
  <cols>
    <col min="1" max="1" width="8.1640625" style="5" customWidth="1"/>
    <col min="2" max="2" width="22.5" style="3" customWidth="1"/>
    <col min="3" max="3" width="28" style="3" customWidth="1"/>
    <col min="4" max="4" width="17.6640625" style="32" customWidth="1"/>
    <col min="5" max="5" width="12.5" style="37" customWidth="1"/>
    <col min="6" max="6" width="32.6640625" style="3" customWidth="1"/>
    <col min="7" max="10" width="5.5" style="7" customWidth="1"/>
    <col min="11" max="11" width="11.83203125" style="53" customWidth="1"/>
    <col min="12" max="12" width="11.1640625" style="35" customWidth="1"/>
    <col min="13" max="13" width="23.1640625" style="8" customWidth="1"/>
  </cols>
  <sheetData>
    <row r="1" spans="1:13" s="1" customFormat="1" ht="29" customHeight="1">
      <c r="A1" s="140" t="s">
        <v>96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13" s="1" customFormat="1" ht="62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13" s="2" customFormat="1" ht="15" customHeight="1">
      <c r="A3" s="148" t="s">
        <v>110</v>
      </c>
      <c r="B3" s="152" t="s">
        <v>0</v>
      </c>
      <c r="C3" s="142" t="s">
        <v>118</v>
      </c>
      <c r="D3" s="144" t="s">
        <v>1</v>
      </c>
      <c r="E3" s="146" t="s">
        <v>19</v>
      </c>
      <c r="F3" s="152" t="s">
        <v>2</v>
      </c>
      <c r="G3" s="152" t="s">
        <v>3</v>
      </c>
      <c r="H3" s="152"/>
      <c r="I3" s="152"/>
      <c r="J3" s="152"/>
      <c r="K3" s="154" t="s">
        <v>4</v>
      </c>
      <c r="L3" s="146" t="s">
        <v>5</v>
      </c>
      <c r="M3" s="150" t="s">
        <v>112</v>
      </c>
    </row>
    <row r="4" spans="1:13" s="2" customFormat="1" ht="17" customHeight="1" thickBot="1">
      <c r="A4" s="149"/>
      <c r="B4" s="153"/>
      <c r="C4" s="143"/>
      <c r="D4" s="145"/>
      <c r="E4" s="147"/>
      <c r="F4" s="153"/>
      <c r="G4" s="9">
        <v>1</v>
      </c>
      <c r="H4" s="9">
        <v>2</v>
      </c>
      <c r="I4" s="9">
        <v>3</v>
      </c>
      <c r="J4" s="9" t="s">
        <v>20</v>
      </c>
      <c r="K4" s="155"/>
      <c r="L4" s="147"/>
      <c r="M4" s="151"/>
    </row>
    <row r="5" spans="1:13" ht="18.75" customHeight="1">
      <c r="A5" s="156" t="s">
        <v>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s="17" customFormat="1">
      <c r="A6" s="48" t="s">
        <v>6</v>
      </c>
      <c r="B6" s="60" t="s">
        <v>31</v>
      </c>
      <c r="C6" s="60" t="s">
        <v>71</v>
      </c>
      <c r="D6" s="38">
        <v>47.8</v>
      </c>
      <c r="E6" s="89">
        <f>L6/K6</f>
        <v>1.3284867979393891</v>
      </c>
      <c r="F6" s="18" t="s">
        <v>7</v>
      </c>
      <c r="G6" s="90">
        <v>52.5</v>
      </c>
      <c r="H6" s="101">
        <v>57.5</v>
      </c>
      <c r="I6" s="105">
        <v>60</v>
      </c>
      <c r="J6" s="106"/>
      <c r="K6" s="99">
        <v>57.5</v>
      </c>
      <c r="L6" s="102">
        <f>500/(594.31747775582-27.23842536447*D6+0.82112226871*D6*D6-0.00930733913*D6*D6*D6+0.00004731582*D6*D6*D6*D6-0.00000009054*D6*D6*D6*D6*D6)*K6</f>
        <v>76.387990881514867</v>
      </c>
      <c r="M6" s="59" t="s">
        <v>114</v>
      </c>
    </row>
    <row r="7" spans="1:13" s="17" customFormat="1">
      <c r="A7" s="91" t="s">
        <v>6</v>
      </c>
      <c r="B7" s="62" t="s">
        <v>31</v>
      </c>
      <c r="C7" s="62" t="s">
        <v>72</v>
      </c>
      <c r="D7" s="81">
        <v>47.8</v>
      </c>
      <c r="E7" s="92">
        <f>L7/K7</f>
        <v>1.3284867979393891</v>
      </c>
      <c r="F7" s="20" t="s">
        <v>7</v>
      </c>
      <c r="G7" s="93">
        <v>52.5</v>
      </c>
      <c r="H7" s="103">
        <v>57.5</v>
      </c>
      <c r="I7" s="107">
        <v>60</v>
      </c>
      <c r="J7" s="108"/>
      <c r="K7" s="100">
        <v>57.5</v>
      </c>
      <c r="L7" s="104">
        <f>500/(594.31747775582-27.23842536447*D7+0.82112226871*D7*D7-0.00930733913*D7*D7*D7+0.00004731582*D7*D7*D7*D7-0.00000009054*D7*D7*D7*D7*D7)*K7</f>
        <v>76.387990881514867</v>
      </c>
      <c r="M7" s="94" t="s">
        <v>116</v>
      </c>
    </row>
    <row r="8" spans="1:13" s="17" customFormat="1">
      <c r="A8" s="54"/>
      <c r="B8" s="41"/>
      <c r="C8" s="41"/>
      <c r="D8" s="42"/>
      <c r="E8" s="43"/>
      <c r="F8" s="41"/>
      <c r="G8" s="45"/>
      <c r="H8" s="45"/>
      <c r="I8" s="45"/>
      <c r="J8" s="45"/>
      <c r="K8" s="51"/>
      <c r="L8" s="46"/>
      <c r="M8" s="47"/>
    </row>
    <row r="9" spans="1:13" s="17" customFormat="1" ht="16">
      <c r="A9" s="157" t="s">
        <v>22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3" s="17" customFormat="1">
      <c r="A10" s="4" t="s">
        <v>6</v>
      </c>
      <c r="B10" s="12" t="s">
        <v>73</v>
      </c>
      <c r="C10" s="12" t="s">
        <v>74</v>
      </c>
      <c r="D10" s="28">
        <v>58.3</v>
      </c>
      <c r="E10" s="39">
        <f>L10/K10</f>
        <v>1.1401014287409128</v>
      </c>
      <c r="F10" s="12" t="s">
        <v>23</v>
      </c>
      <c r="G10" s="86">
        <v>55</v>
      </c>
      <c r="H10" s="88">
        <v>57.5</v>
      </c>
      <c r="I10" s="88">
        <v>57.5</v>
      </c>
      <c r="J10" s="6"/>
      <c r="K10" s="52">
        <v>55</v>
      </c>
      <c r="L10" s="33">
        <f>500/(594.31747775582-27.23842536447*D10+0.82112226871*D10*D10-0.00930733913*D10*D10*D10+0.00004731582*D10*D10*D10*D10-0.00000009054*D10*D10*D10*D10*D10)*K10</f>
        <v>62.705578580750206</v>
      </c>
      <c r="M10" s="13" t="s">
        <v>114</v>
      </c>
    </row>
    <row r="11" spans="1:13" s="17" customFormat="1">
      <c r="A11" s="54"/>
      <c r="B11" s="41"/>
      <c r="C11" s="41"/>
      <c r="D11" s="42"/>
      <c r="E11" s="43"/>
      <c r="F11" s="41"/>
      <c r="G11" s="45"/>
      <c r="H11" s="45"/>
      <c r="I11" s="45"/>
      <c r="J11" s="45"/>
      <c r="K11" s="51"/>
      <c r="L11" s="46"/>
      <c r="M11" s="47"/>
    </row>
    <row r="12" spans="1:13" s="17" customFormat="1" ht="16">
      <c r="A12" s="157" t="s">
        <v>97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</row>
    <row r="13" spans="1:13" s="17" customFormat="1" ht="13" customHeight="1">
      <c r="A13" s="48" t="s">
        <v>6</v>
      </c>
      <c r="B13" s="60" t="s">
        <v>33</v>
      </c>
      <c r="C13" s="60" t="s">
        <v>75</v>
      </c>
      <c r="D13" s="113">
        <v>66.7</v>
      </c>
      <c r="E13" s="83">
        <f>L13/K13</f>
        <v>1.0294324442996206</v>
      </c>
      <c r="F13" s="95" t="s">
        <v>8</v>
      </c>
      <c r="G13" s="90">
        <v>60</v>
      </c>
      <c r="H13" s="101">
        <v>62.5</v>
      </c>
      <c r="I13" s="120">
        <v>65</v>
      </c>
      <c r="J13" s="106"/>
      <c r="K13" s="99">
        <v>65</v>
      </c>
      <c r="L13" s="102">
        <f>500/(594.31747775582-27.23842536447*D13+0.82112226871*D13*D13-0.00930733913*D13*D13*D13+0.00004731582*D13*D13*D13*D13-0.00000009054*D13*D13*D13*D13*D13)*K13</f>
        <v>66.913108879475331</v>
      </c>
      <c r="M13" s="59" t="s">
        <v>114</v>
      </c>
    </row>
    <row r="14" spans="1:13" s="17" customFormat="1" ht="13" customHeight="1">
      <c r="A14" s="49" t="s">
        <v>9</v>
      </c>
      <c r="B14" s="61" t="s">
        <v>54</v>
      </c>
      <c r="C14" s="61" t="s">
        <v>55</v>
      </c>
      <c r="D14" s="114">
        <v>63.6</v>
      </c>
      <c r="E14" s="117">
        <f>L14/K14</f>
        <v>1.066301863947092</v>
      </c>
      <c r="F14" s="112" t="s">
        <v>7</v>
      </c>
      <c r="G14" s="87">
        <v>47.5</v>
      </c>
      <c r="H14" s="118">
        <v>50</v>
      </c>
      <c r="I14" s="121">
        <v>52.5</v>
      </c>
      <c r="J14" s="115"/>
      <c r="K14" s="119">
        <v>52.5</v>
      </c>
      <c r="L14" s="122">
        <f>500/(594.31747775582-27.23842536447*D14+0.82112226871*D14*D14-0.00930733913*D14*D14*D14+0.00004731582*D14*D14*D14*D14-0.00000009054*D14*D14*D14*D14*D14)*K14</f>
        <v>55.980847857222329</v>
      </c>
      <c r="M14" s="109" t="s">
        <v>114</v>
      </c>
    </row>
    <row r="15" spans="1:13" s="17" customFormat="1" ht="13" customHeight="1">
      <c r="A15" s="49" t="s">
        <v>6</v>
      </c>
      <c r="B15" s="61" t="s">
        <v>76</v>
      </c>
      <c r="C15" s="61" t="s">
        <v>77</v>
      </c>
      <c r="D15" s="114">
        <v>62.1</v>
      </c>
      <c r="E15" s="117">
        <f>L15/K15</f>
        <v>1.0857677791992322</v>
      </c>
      <c r="F15" s="112" t="s">
        <v>8</v>
      </c>
      <c r="G15" s="87">
        <v>40</v>
      </c>
      <c r="H15" s="118">
        <v>42.5</v>
      </c>
      <c r="I15" s="121">
        <v>45</v>
      </c>
      <c r="J15" s="115"/>
      <c r="K15" s="119">
        <v>45</v>
      </c>
      <c r="L15" s="122">
        <f>500/(594.31747775582-27.23842536447*D15+0.82112226871*D15*D15-0.00930733913*D15*D15*D15+0.00004731582*D15*D15*D15*D15-0.00000009054*D15*D15*D15*D15*D15)*K15</f>
        <v>48.85955006396545</v>
      </c>
      <c r="M15" s="109" t="s">
        <v>116</v>
      </c>
    </row>
    <row r="16" spans="1:13" s="17" customFormat="1" ht="13" customHeight="1">
      <c r="A16" s="91" t="s">
        <v>6</v>
      </c>
      <c r="B16" s="62" t="s">
        <v>78</v>
      </c>
      <c r="C16" s="62" t="s">
        <v>100</v>
      </c>
      <c r="D16" s="116">
        <v>66.7</v>
      </c>
      <c r="E16" s="82">
        <f>L16/K16</f>
        <v>1.0294324442996206</v>
      </c>
      <c r="F16" s="96" t="s">
        <v>8</v>
      </c>
      <c r="G16" s="93">
        <v>37.5</v>
      </c>
      <c r="H16" s="103">
        <v>45</v>
      </c>
      <c r="I16" s="107">
        <v>50</v>
      </c>
      <c r="J16" s="108"/>
      <c r="K16" s="100">
        <v>45</v>
      </c>
      <c r="L16" s="104">
        <f>500/(594.31747775582-27.23842536447*D16+0.82112226871*D16*D16-0.00930733913*D16*D16*D16+0.00004731582*D16*D16*D16*D16-0.00000009054*D16*D16*D16*D16*D16)*K16</f>
        <v>46.324459993482925</v>
      </c>
      <c r="M16" s="94" t="s">
        <v>119</v>
      </c>
    </row>
    <row r="17" spans="1:13" s="17" customFormat="1">
      <c r="A17" s="54"/>
      <c r="B17" s="41"/>
      <c r="C17" s="41"/>
      <c r="D17" s="42"/>
      <c r="E17" s="43"/>
      <c r="F17" s="41"/>
      <c r="G17" s="45"/>
      <c r="H17" s="45"/>
      <c r="I17" s="45"/>
      <c r="J17" s="45"/>
      <c r="K17" s="51"/>
      <c r="L17" s="46"/>
      <c r="M17" s="47"/>
    </row>
    <row r="18" spans="1:13" s="17" customFormat="1" ht="18.75" customHeight="1">
      <c r="A18" s="157" t="s">
        <v>10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</row>
    <row r="19" spans="1:13" s="17" customFormat="1">
      <c r="A19" s="4" t="s">
        <v>6</v>
      </c>
      <c r="B19" s="12" t="s">
        <v>79</v>
      </c>
      <c r="C19" s="12" t="s">
        <v>80</v>
      </c>
      <c r="D19" s="28">
        <v>72</v>
      </c>
      <c r="E19" s="39">
        <f>L19/K19</f>
        <v>0.97604003699071329</v>
      </c>
      <c r="F19" s="12" t="s">
        <v>8</v>
      </c>
      <c r="G19" s="86">
        <v>60</v>
      </c>
      <c r="H19" s="86">
        <v>65</v>
      </c>
      <c r="I19" s="86">
        <v>67.5</v>
      </c>
      <c r="J19" s="6"/>
      <c r="K19" s="52">
        <v>67.5</v>
      </c>
      <c r="L19" s="33">
        <f>500/(594.31747775582-27.23842536447*D19+0.82112226871*D19*D19-0.00930733913*D19*D19*D19+0.00004731582*D19*D19*D19*D19-0.00000009054*D19*D19*D19*D19*D19)*K19</f>
        <v>65.882702496873151</v>
      </c>
      <c r="M19" s="13" t="s">
        <v>115</v>
      </c>
    </row>
    <row r="20" spans="1:13" s="17" customFormat="1">
      <c r="A20" s="54"/>
      <c r="B20" s="41"/>
      <c r="C20" s="41"/>
      <c r="D20" s="42"/>
      <c r="E20" s="43"/>
      <c r="F20" s="41"/>
      <c r="G20" s="45"/>
      <c r="H20" s="45"/>
      <c r="I20" s="45"/>
      <c r="J20" s="45"/>
      <c r="K20" s="51"/>
      <c r="L20" s="46"/>
      <c r="M20" s="47"/>
    </row>
    <row r="21" spans="1:13" s="17" customFormat="1" ht="16">
      <c r="A21" s="157" t="s">
        <v>97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</row>
    <row r="22" spans="1:13" s="17" customFormat="1" ht="13" customHeight="1">
      <c r="A22" s="4" t="s">
        <v>6</v>
      </c>
      <c r="B22" s="12" t="s">
        <v>81</v>
      </c>
      <c r="C22" s="12" t="s">
        <v>99</v>
      </c>
      <c r="D22" s="28">
        <v>67.5</v>
      </c>
      <c r="E22" s="39">
        <f>L22/K22</f>
        <v>1.0206214179827688</v>
      </c>
      <c r="F22" s="12" t="s">
        <v>7</v>
      </c>
      <c r="G22" s="86">
        <v>45</v>
      </c>
      <c r="H22" s="88">
        <v>50</v>
      </c>
      <c r="I22" s="86">
        <v>50</v>
      </c>
      <c r="J22" s="6"/>
      <c r="K22" s="52">
        <v>50</v>
      </c>
      <c r="L22" s="33">
        <f>500/(594.31747775582-27.23842536447*D22+0.82112226871*D22*D22-0.00930733913*D22*D22*D22+0.00004731582*D22*D22*D22*D22-0.00000009054*D22*D22*D22*D22*D22)*K22</f>
        <v>51.031070899138442</v>
      </c>
      <c r="M22" s="13" t="s">
        <v>113</v>
      </c>
    </row>
    <row r="23" spans="1:13" s="17" customFormat="1" ht="12.75" customHeight="1">
      <c r="A23" s="54"/>
      <c r="B23" s="41"/>
      <c r="C23" s="41"/>
      <c r="D23" s="42"/>
      <c r="E23" s="43"/>
      <c r="F23" s="41"/>
      <c r="G23" s="45"/>
      <c r="H23" s="45"/>
      <c r="I23" s="45"/>
      <c r="J23" s="45"/>
      <c r="K23" s="51"/>
      <c r="L23" s="46"/>
      <c r="M23" s="47"/>
    </row>
    <row r="24" spans="1:13" s="17" customFormat="1" ht="16">
      <c r="A24" s="157" t="s">
        <v>10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</row>
    <row r="25" spans="1:13" s="17" customFormat="1">
      <c r="A25" s="4" t="s">
        <v>6</v>
      </c>
      <c r="B25" s="12" t="s">
        <v>82</v>
      </c>
      <c r="C25" s="12" t="s">
        <v>83</v>
      </c>
      <c r="D25" s="28">
        <v>74.5</v>
      </c>
      <c r="E25" s="39">
        <f>L25/K25</f>
        <v>0.71587804922783238</v>
      </c>
      <c r="F25" s="12" t="s">
        <v>8</v>
      </c>
      <c r="G25" s="88">
        <v>80</v>
      </c>
      <c r="H25" s="86">
        <v>80</v>
      </c>
      <c r="I25" s="86">
        <v>85</v>
      </c>
      <c r="J25" s="6"/>
      <c r="K25" s="52">
        <v>85</v>
      </c>
      <c r="L25" s="33">
        <f>500/(-216.0475144+16.2606339*D25-0.002388645*D25*D25-0.00113732*D25*D25*D25+0.00000701863*D25*D25*D25*D25-0.0000000129*D25*D25*D25*D25*D25)*K25</f>
        <v>60.849634184365755</v>
      </c>
      <c r="M25" s="13" t="s">
        <v>114</v>
      </c>
    </row>
    <row r="26" spans="1:13" s="17" customFormat="1">
      <c r="A26" s="22"/>
      <c r="B26" s="23"/>
      <c r="C26" s="23"/>
      <c r="D26" s="29"/>
      <c r="E26" s="84"/>
      <c r="F26" s="23"/>
      <c r="G26" s="45"/>
      <c r="H26" s="45"/>
      <c r="I26" s="45"/>
      <c r="J26" s="24"/>
      <c r="K26" s="50"/>
      <c r="L26" s="34"/>
      <c r="M26" s="25"/>
    </row>
    <row r="27" spans="1:13" s="17" customFormat="1" ht="16">
      <c r="A27" s="157" t="s">
        <v>98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</row>
    <row r="28" spans="1:13" s="17" customFormat="1">
      <c r="A28" s="48" t="s">
        <v>6</v>
      </c>
      <c r="B28" s="60" t="s">
        <v>43</v>
      </c>
      <c r="C28" s="60" t="s">
        <v>44</v>
      </c>
      <c r="D28" s="38">
        <v>80</v>
      </c>
      <c r="E28" s="89">
        <f>L28/K28</f>
        <v>0.68266804668867909</v>
      </c>
      <c r="F28" s="18" t="s">
        <v>45</v>
      </c>
      <c r="G28" s="90">
        <v>140</v>
      </c>
      <c r="H28" s="101">
        <v>145</v>
      </c>
      <c r="I28" s="120">
        <v>150</v>
      </c>
      <c r="J28" s="106"/>
      <c r="K28" s="99">
        <v>150</v>
      </c>
      <c r="L28" s="102">
        <f>500/(-216.0475144+16.2606339*D28-0.002388645*D28*D28-0.00113732*D28*D28*D28+0.00000701863*D28*D28*D28*D28-0.0000000129*D28*D28*D28*D28*D28)*K28</f>
        <v>102.40020700330186</v>
      </c>
      <c r="M28" s="59" t="s">
        <v>114</v>
      </c>
    </row>
    <row r="29" spans="1:13" s="17" customFormat="1">
      <c r="A29" s="49" t="s">
        <v>9</v>
      </c>
      <c r="B29" s="61" t="s">
        <v>84</v>
      </c>
      <c r="C29" s="61" t="s">
        <v>85</v>
      </c>
      <c r="D29" s="123">
        <v>81.5</v>
      </c>
      <c r="E29" s="84">
        <f>L29/K29</f>
        <v>0.67483592010006987</v>
      </c>
      <c r="F29" s="124" t="s">
        <v>86</v>
      </c>
      <c r="G29" s="87">
        <v>135</v>
      </c>
      <c r="H29" s="118">
        <v>142.5</v>
      </c>
      <c r="I29" s="121">
        <v>147.5</v>
      </c>
      <c r="J29" s="115"/>
      <c r="K29" s="119">
        <v>147.5</v>
      </c>
      <c r="L29" s="122">
        <f>500/(-216.0475144+16.2606339*D29-0.002388645*D29*D29-0.00113732*D29*D29*D29+0.00000701863*D29*D29*D29*D29-0.0000000129*D29*D29*D29*D29*D29)*K29</f>
        <v>99.538298214760303</v>
      </c>
      <c r="M29" s="109" t="s">
        <v>114</v>
      </c>
    </row>
    <row r="30" spans="1:13" s="17" customFormat="1">
      <c r="A30" s="91" t="s">
        <v>6</v>
      </c>
      <c r="B30" s="62" t="s">
        <v>87</v>
      </c>
      <c r="C30" s="62" t="s">
        <v>35</v>
      </c>
      <c r="D30" s="81">
        <v>82.5</v>
      </c>
      <c r="E30" s="92">
        <f>L30/K30</f>
        <v>0.66987222607016039</v>
      </c>
      <c r="F30" s="20" t="s">
        <v>23</v>
      </c>
      <c r="G30" s="93">
        <v>135</v>
      </c>
      <c r="H30" s="103">
        <v>145</v>
      </c>
      <c r="I30" s="125">
        <v>150</v>
      </c>
      <c r="J30" s="108"/>
      <c r="K30" s="100">
        <v>150</v>
      </c>
      <c r="L30" s="104">
        <f>500/(-216.0475144+16.2606339*D30-0.002388645*D30*D30-0.00113732*D30*D30*D30+0.00000701863*D30*D30*D30*D30-0.0000000129*D30*D30*D30*D30*D30)*K30</f>
        <v>100.48083391052405</v>
      </c>
      <c r="M30" s="94" t="s">
        <v>116</v>
      </c>
    </row>
    <row r="31" spans="1:13" s="17" customFormat="1">
      <c r="A31" s="22"/>
      <c r="B31" s="23"/>
      <c r="C31" s="23"/>
      <c r="D31" s="29"/>
      <c r="E31" s="84"/>
      <c r="F31" s="23"/>
      <c r="G31" s="45"/>
      <c r="H31" s="45"/>
      <c r="I31" s="45"/>
      <c r="J31" s="24"/>
      <c r="K31" s="50"/>
      <c r="L31" s="34"/>
      <c r="M31" s="25"/>
    </row>
    <row r="32" spans="1:13" s="17" customFormat="1" ht="16">
      <c r="A32" s="157" t="s">
        <v>11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</row>
    <row r="33" spans="1:13" s="17" customFormat="1" ht="13" customHeight="1">
      <c r="A33" s="48" t="s">
        <v>6</v>
      </c>
      <c r="B33" s="60" t="s">
        <v>39</v>
      </c>
      <c r="C33" s="60" t="s">
        <v>40</v>
      </c>
      <c r="D33" s="113">
        <v>89.5</v>
      </c>
      <c r="E33" s="83">
        <f>L33/K33</f>
        <v>0.86607943387270958</v>
      </c>
      <c r="F33" s="95" t="s">
        <v>7</v>
      </c>
      <c r="G33" s="90">
        <v>170</v>
      </c>
      <c r="H33" s="120">
        <v>180</v>
      </c>
      <c r="I33" s="90">
        <v>185</v>
      </c>
      <c r="J33" s="19"/>
      <c r="K33" s="99">
        <v>185</v>
      </c>
      <c r="L33" s="102">
        <f>500/(594.31747775582-27.23842536447*D33+0.82112226871*D33*D33-0.00930733913*D33*D33*D33+0.00004731582*D33*D33*D33*D33-0.00000009054*D33*D33*D33*D33*D33)*K33</f>
        <v>160.22469526645128</v>
      </c>
      <c r="M33" s="59" t="s">
        <v>114</v>
      </c>
    </row>
    <row r="34" spans="1:13" s="17" customFormat="1">
      <c r="A34" s="91" t="s">
        <v>9</v>
      </c>
      <c r="B34" s="62" t="s">
        <v>88</v>
      </c>
      <c r="C34" s="62" t="s">
        <v>89</v>
      </c>
      <c r="D34" s="116">
        <v>86.05</v>
      </c>
      <c r="E34" s="82">
        <f>L34/K34</f>
        <v>0.881385568637574</v>
      </c>
      <c r="F34" s="96" t="s">
        <v>90</v>
      </c>
      <c r="G34" s="93">
        <v>120</v>
      </c>
      <c r="H34" s="125">
        <v>125</v>
      </c>
      <c r="I34" s="93">
        <v>130</v>
      </c>
      <c r="J34" s="63"/>
      <c r="K34" s="100">
        <v>130</v>
      </c>
      <c r="L34" s="104">
        <f>500/(594.31747775582-27.23842536447*D34+0.82112226871*D34*D34-0.00930733913*D34*D34*D34+0.00004731582*D34*D34*D34*D34-0.00000009054*D34*D34*D34*D34*D34)*K34</f>
        <v>114.58012392288462</v>
      </c>
      <c r="M34" s="94" t="s">
        <v>114</v>
      </c>
    </row>
    <row r="35" spans="1:13" s="17" customFormat="1">
      <c r="A35" s="54"/>
      <c r="B35" s="41"/>
      <c r="C35" s="41"/>
      <c r="D35" s="42"/>
      <c r="E35" s="43"/>
      <c r="F35" s="41"/>
      <c r="G35" s="45"/>
      <c r="H35" s="45"/>
      <c r="I35" s="45"/>
      <c r="J35" s="45"/>
      <c r="K35" s="51"/>
      <c r="L35" s="46"/>
      <c r="M35" s="47"/>
    </row>
    <row r="36" spans="1:13" s="17" customFormat="1" ht="16">
      <c r="A36" s="157" t="s">
        <v>12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</row>
    <row r="37" spans="1:13" s="17" customFormat="1">
      <c r="A37" s="48" t="s">
        <v>6</v>
      </c>
      <c r="B37" s="60" t="s">
        <v>91</v>
      </c>
      <c r="C37" s="60" t="s">
        <v>93</v>
      </c>
      <c r="D37" s="113">
        <v>97.9</v>
      </c>
      <c r="E37" s="126">
        <f t="shared" ref="E37" si="0">L37/K37</f>
        <v>0.61384526846032794</v>
      </c>
      <c r="F37" s="18" t="s">
        <v>7</v>
      </c>
      <c r="G37" s="97">
        <v>165</v>
      </c>
      <c r="H37" s="90">
        <v>170</v>
      </c>
      <c r="I37" s="120">
        <v>172.5</v>
      </c>
      <c r="J37" s="106"/>
      <c r="K37" s="99">
        <v>172.5</v>
      </c>
      <c r="L37" s="102">
        <f>500/(-216.0475144+16.2606339*D37-0.002388645*D37*D37-0.00113732*D37*D37*D37+0.00000701863*D37*D37*D37*D37-0.0000000129*D37*D37*D37*D37*D37)*K37</f>
        <v>105.88830880940657</v>
      </c>
      <c r="M37" s="59" t="s">
        <v>114</v>
      </c>
    </row>
    <row r="38" spans="1:13" s="17" customFormat="1" ht="13" customHeight="1">
      <c r="A38" s="91" t="s">
        <v>6</v>
      </c>
      <c r="B38" s="62" t="s">
        <v>91</v>
      </c>
      <c r="C38" s="62" t="s">
        <v>92</v>
      </c>
      <c r="D38" s="116">
        <v>97.9</v>
      </c>
      <c r="E38" s="127">
        <f>L38/K38</f>
        <v>0.61384526846032794</v>
      </c>
      <c r="F38" s="20" t="s">
        <v>7</v>
      </c>
      <c r="G38" s="98">
        <v>165</v>
      </c>
      <c r="H38" s="93">
        <v>170</v>
      </c>
      <c r="I38" s="125">
        <v>172.5</v>
      </c>
      <c r="J38" s="108"/>
      <c r="K38" s="100">
        <v>172.5</v>
      </c>
      <c r="L38" s="104">
        <f>500/(-216.0475144+16.2606339*D38-0.002388645*D38*D38-0.00113732*D38*D38*D38+0.00000701863*D38*D38*D38*D38-0.0000000129*D38*D38*D38*D38*D38)*K38</f>
        <v>105.88830880940657</v>
      </c>
      <c r="M38" s="94" t="s">
        <v>119</v>
      </c>
    </row>
    <row r="39" spans="1:13">
      <c r="A39" s="22"/>
      <c r="B39" s="23"/>
      <c r="C39" s="23"/>
      <c r="D39" s="29"/>
      <c r="E39" s="84"/>
      <c r="F39" s="23"/>
      <c r="G39" s="45"/>
      <c r="H39" s="45"/>
      <c r="I39" s="45"/>
      <c r="J39" s="24"/>
      <c r="K39" s="50"/>
      <c r="L39" s="34"/>
      <c r="M39" s="25"/>
    </row>
    <row r="40" spans="1:13" ht="16">
      <c r="A40" s="158" t="s">
        <v>13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</row>
    <row r="41" spans="1:13">
      <c r="A41" s="4" t="s">
        <v>6</v>
      </c>
      <c r="B41" s="12" t="s">
        <v>94</v>
      </c>
      <c r="C41" s="12" t="s">
        <v>95</v>
      </c>
      <c r="D41" s="80">
        <v>104.5</v>
      </c>
      <c r="E41" s="39">
        <f t="shared" ref="E41" si="1">L41/K41</f>
        <v>0.59847249499678135</v>
      </c>
      <c r="F41" s="12" t="s">
        <v>7</v>
      </c>
      <c r="G41" s="86">
        <v>200</v>
      </c>
      <c r="H41" s="88">
        <v>210</v>
      </c>
      <c r="I41" s="88">
        <v>210</v>
      </c>
      <c r="J41" s="6"/>
      <c r="K41" s="52">
        <v>200</v>
      </c>
      <c r="L41" s="33">
        <f>500/(-216.0475144+16.2606339*D41-0.002388645*D41*D41-0.00113732*D41*D41*D41+0.00000701863*D41*D41*D41*D41-0.0000000129*D41*D41*D41*D41*D41)*K41</f>
        <v>119.69449899935627</v>
      </c>
      <c r="M41" s="13" t="s">
        <v>116</v>
      </c>
    </row>
    <row r="42" spans="1:13">
      <c r="A42" s="54"/>
      <c r="B42" s="41"/>
      <c r="C42" s="41"/>
      <c r="D42" s="42"/>
      <c r="E42" s="43"/>
      <c r="F42" s="41"/>
      <c r="G42" s="45"/>
      <c r="H42" s="45"/>
      <c r="I42" s="45"/>
      <c r="J42" s="45"/>
      <c r="K42" s="51"/>
      <c r="L42" s="46"/>
      <c r="M42" s="47"/>
    </row>
    <row r="43" spans="1:13" ht="13" customHeight="1">
      <c r="B43" s="14"/>
      <c r="C43" s="55"/>
      <c r="D43" s="30"/>
      <c r="E43" s="85"/>
      <c r="F43" s="14"/>
      <c r="M43" s="11"/>
    </row>
    <row r="44" spans="1:13">
      <c r="B44" s="14"/>
      <c r="C44" s="14"/>
      <c r="D44" s="31"/>
      <c r="E44" s="36"/>
      <c r="F44" s="14"/>
      <c r="M44" s="11"/>
    </row>
    <row r="46" spans="1:13" ht="13" customHeight="1"/>
    <row r="47" spans="1:13" ht="18" customHeight="1"/>
    <row r="49" ht="13" customHeight="1"/>
    <row r="50" ht="13" customHeight="1"/>
    <row r="51" ht="18" customHeight="1"/>
    <row r="53" ht="13.5" customHeight="1"/>
  </sheetData>
  <mergeCells count="21">
    <mergeCell ref="A5:M5"/>
    <mergeCell ref="A27:M27"/>
    <mergeCell ref="A32:M32"/>
    <mergeCell ref="A40:M40"/>
    <mergeCell ref="A12:M12"/>
    <mergeCell ref="A24:M24"/>
    <mergeCell ref="A9:M9"/>
    <mergeCell ref="A18:M18"/>
    <mergeCell ref="A21:M21"/>
    <mergeCell ref="A36:M36"/>
    <mergeCell ref="A1:M2"/>
    <mergeCell ref="C3:C4"/>
    <mergeCell ref="D3:D4"/>
    <mergeCell ref="E3:E4"/>
    <mergeCell ref="A3:A4"/>
    <mergeCell ref="M3:M4"/>
    <mergeCell ref="B3:B4"/>
    <mergeCell ref="G3:J3"/>
    <mergeCell ref="K3:K4"/>
    <mergeCell ref="F3:F4"/>
    <mergeCell ref="L3:L4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tabSelected="1" workbookViewId="0">
      <selection activeCell="G21" sqref="G21"/>
    </sheetView>
  </sheetViews>
  <sheetFormatPr baseColWidth="10" defaultColWidth="8.83203125" defaultRowHeight="13"/>
  <cols>
    <col min="2" max="2" width="18.83203125" customWidth="1"/>
    <col min="3" max="3" width="29.83203125" customWidth="1"/>
    <col min="4" max="4" width="18.33203125" customWidth="1"/>
    <col min="5" max="5" width="8.83203125" style="37"/>
    <col min="6" max="6" width="34.5" customWidth="1"/>
    <col min="7" max="10" width="5.5" customWidth="1"/>
    <col min="11" max="11" width="11.6640625" customWidth="1"/>
    <col min="13" max="13" width="20" customWidth="1"/>
  </cols>
  <sheetData>
    <row r="1" spans="1:13" ht="29" customHeight="1">
      <c r="A1" s="140" t="s">
        <v>101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</row>
    <row r="2" spans="1:13" ht="62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13" ht="13" customHeight="1">
      <c r="A3" s="148" t="s">
        <v>110</v>
      </c>
      <c r="B3" s="152" t="s">
        <v>0</v>
      </c>
      <c r="C3" s="142" t="s">
        <v>118</v>
      </c>
      <c r="D3" s="144" t="s">
        <v>1</v>
      </c>
      <c r="E3" s="146" t="s">
        <v>19</v>
      </c>
      <c r="F3" s="152" t="s">
        <v>2</v>
      </c>
      <c r="G3" s="152" t="s">
        <v>3</v>
      </c>
      <c r="H3" s="152"/>
      <c r="I3" s="152"/>
      <c r="J3" s="152"/>
      <c r="K3" s="154" t="s">
        <v>4</v>
      </c>
      <c r="L3" s="146" t="s">
        <v>5</v>
      </c>
      <c r="M3" s="150" t="s">
        <v>112</v>
      </c>
    </row>
    <row r="4" spans="1:13" ht="21" customHeight="1" thickBot="1">
      <c r="A4" s="149"/>
      <c r="B4" s="153"/>
      <c r="C4" s="143"/>
      <c r="D4" s="145"/>
      <c r="E4" s="147"/>
      <c r="F4" s="153"/>
      <c r="G4" s="76">
        <v>1</v>
      </c>
      <c r="H4" s="76">
        <v>2</v>
      </c>
      <c r="I4" s="76">
        <v>3</v>
      </c>
      <c r="J4" s="76" t="s">
        <v>20</v>
      </c>
      <c r="K4" s="155"/>
      <c r="L4" s="147"/>
      <c r="M4" s="151"/>
    </row>
    <row r="5" spans="1:13" ht="16">
      <c r="A5" s="159" t="s">
        <v>32</v>
      </c>
      <c r="B5" s="159"/>
      <c r="C5" s="160"/>
      <c r="D5" s="159"/>
      <c r="E5" s="160"/>
      <c r="F5" s="160"/>
      <c r="G5" s="159"/>
      <c r="H5" s="159"/>
      <c r="I5" s="159"/>
      <c r="J5" s="159"/>
      <c r="K5" s="159"/>
      <c r="L5" s="160"/>
      <c r="M5" s="160"/>
    </row>
    <row r="6" spans="1:13">
      <c r="A6" s="4" t="s">
        <v>6</v>
      </c>
      <c r="B6" s="72" t="s">
        <v>31</v>
      </c>
      <c r="C6" s="12" t="s">
        <v>72</v>
      </c>
      <c r="D6" s="77">
        <v>47.8</v>
      </c>
      <c r="E6" s="39">
        <f>L6/K6</f>
        <v>1.1827000000000001</v>
      </c>
      <c r="F6" s="12" t="s">
        <v>7</v>
      </c>
      <c r="G6" s="136">
        <v>65</v>
      </c>
      <c r="H6" s="86">
        <v>70</v>
      </c>
      <c r="I6" s="86">
        <v>80</v>
      </c>
      <c r="J6" s="6"/>
      <c r="K6" s="69">
        <v>80</v>
      </c>
      <c r="L6" s="70">
        <v>94.616</v>
      </c>
      <c r="M6" s="13" t="s">
        <v>116</v>
      </c>
    </row>
    <row r="7" spans="1:13">
      <c r="A7" s="54"/>
      <c r="B7" s="41"/>
      <c r="C7" s="41"/>
      <c r="D7" s="42"/>
      <c r="E7" s="43"/>
      <c r="F7" s="41"/>
      <c r="G7" s="45"/>
      <c r="H7" s="45"/>
      <c r="I7" s="45"/>
      <c r="J7" s="45"/>
      <c r="K7" s="51"/>
      <c r="L7" s="46"/>
      <c r="M7" s="47"/>
    </row>
  </sheetData>
  <mergeCells count="12">
    <mergeCell ref="L3:L4"/>
    <mergeCell ref="M3:M4"/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workbookViewId="0">
      <selection activeCell="M8" sqref="M8"/>
    </sheetView>
  </sheetViews>
  <sheetFormatPr baseColWidth="10" defaultColWidth="9.1640625" defaultRowHeight="13"/>
  <cols>
    <col min="1" max="1" width="7.33203125" style="11" bestFit="1" customWidth="1"/>
    <col min="2" max="2" width="19.1640625" style="11" customWidth="1"/>
    <col min="3" max="3" width="27.6640625" style="11" bestFit="1" customWidth="1"/>
    <col min="4" max="4" width="21.5" style="11" bestFit="1" customWidth="1"/>
    <col min="5" max="5" width="10.5" style="129" bestFit="1" customWidth="1"/>
    <col min="6" max="6" width="33.1640625" style="7" customWidth="1"/>
    <col min="7" max="7" width="5.5" style="66" customWidth="1"/>
    <col min="8" max="9" width="5.5" style="7" customWidth="1"/>
    <col min="10" max="10" width="5.5" style="11" customWidth="1"/>
    <col min="11" max="11" width="11.33203125" style="14" customWidth="1"/>
    <col min="12" max="12" width="9.1640625" style="14"/>
    <col min="13" max="13" width="17.5" style="14" customWidth="1"/>
    <col min="14" max="16384" width="9.1640625" style="14"/>
  </cols>
  <sheetData>
    <row r="1" spans="1:13" s="5" customFormat="1" ht="29" customHeight="1">
      <c r="A1" s="161" t="s">
        <v>103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3"/>
    </row>
    <row r="2" spans="1:13" s="5" customFormat="1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/>
    </row>
    <row r="3" spans="1:13" s="65" customFormat="1" ht="12" customHeight="1">
      <c r="A3" s="148" t="s">
        <v>110</v>
      </c>
      <c r="B3" s="152" t="s">
        <v>0</v>
      </c>
      <c r="C3" s="142" t="s">
        <v>118</v>
      </c>
      <c r="D3" s="144" t="s">
        <v>1</v>
      </c>
      <c r="E3" s="146" t="s">
        <v>19</v>
      </c>
      <c r="F3" s="152" t="s">
        <v>2</v>
      </c>
      <c r="G3" s="152" t="s">
        <v>3</v>
      </c>
      <c r="H3" s="152"/>
      <c r="I3" s="152"/>
      <c r="J3" s="152"/>
      <c r="K3" s="154" t="s">
        <v>4</v>
      </c>
      <c r="L3" s="146" t="s">
        <v>5</v>
      </c>
      <c r="M3" s="150" t="s">
        <v>112</v>
      </c>
    </row>
    <row r="4" spans="1:13" s="65" customFormat="1" ht="21" customHeight="1" thickBot="1">
      <c r="A4" s="149"/>
      <c r="B4" s="153"/>
      <c r="C4" s="143"/>
      <c r="D4" s="145"/>
      <c r="E4" s="147"/>
      <c r="F4" s="153"/>
      <c r="G4" s="64">
        <v>1</v>
      </c>
      <c r="H4" s="64">
        <v>2</v>
      </c>
      <c r="I4" s="64">
        <v>3</v>
      </c>
      <c r="J4" s="64" t="s">
        <v>20</v>
      </c>
      <c r="K4" s="155"/>
      <c r="L4" s="147"/>
      <c r="M4" s="151"/>
    </row>
    <row r="5" spans="1:13" ht="16">
      <c r="A5" s="160" t="s">
        <v>11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>
      <c r="A6" s="48" t="s">
        <v>6</v>
      </c>
      <c r="B6" s="60" t="s">
        <v>38</v>
      </c>
      <c r="C6" s="60" t="s">
        <v>36</v>
      </c>
      <c r="D6" s="38">
        <v>87.5</v>
      </c>
      <c r="E6" s="110">
        <f>L6/K6</f>
        <v>0.87464378524924014</v>
      </c>
      <c r="F6" s="95" t="s">
        <v>37</v>
      </c>
      <c r="G6" s="90">
        <v>115</v>
      </c>
      <c r="H6" s="101">
        <v>117.5</v>
      </c>
      <c r="I6" s="101">
        <v>120</v>
      </c>
      <c r="J6" s="19"/>
      <c r="K6" s="99">
        <v>120</v>
      </c>
      <c r="L6" s="102">
        <f>500/(594.31747775582-27.23842536447*D6+0.82112226871*D6*D6-0.00930733913*D6*D6*D6+0.00004731582*D6*D6*D6*D6-0.00000009054*D6*D6*D6*D6*D6)*K6</f>
        <v>104.95725422990881</v>
      </c>
      <c r="M6" s="59" t="s">
        <v>115</v>
      </c>
    </row>
    <row r="7" spans="1:13">
      <c r="A7" s="91" t="s">
        <v>6</v>
      </c>
      <c r="B7" s="62" t="s">
        <v>39</v>
      </c>
      <c r="C7" s="62" t="s">
        <v>40</v>
      </c>
      <c r="D7" s="81">
        <v>89.5</v>
      </c>
      <c r="E7" s="111">
        <f>L7/K7</f>
        <v>0.86607943387270958</v>
      </c>
      <c r="F7" s="96" t="s">
        <v>7</v>
      </c>
      <c r="G7" s="93">
        <v>160</v>
      </c>
      <c r="H7" s="103">
        <v>170</v>
      </c>
      <c r="I7" s="103">
        <v>180</v>
      </c>
      <c r="J7" s="63"/>
      <c r="K7" s="100">
        <v>180</v>
      </c>
      <c r="L7" s="104">
        <f>500/(594.31747775582-27.23842536447*D7+0.82112226871*D7*D7-0.00930733913*D7*D7*D7+0.00004731582*D7*D7*D7*D7-0.00000009054*D7*D7*D7*D7*D7)*K7</f>
        <v>155.89429809708773</v>
      </c>
      <c r="M7" s="94" t="s">
        <v>114</v>
      </c>
    </row>
  </sheetData>
  <mergeCells count="12">
    <mergeCell ref="A1:M2"/>
    <mergeCell ref="A5:M5"/>
    <mergeCell ref="F3:F4"/>
    <mergeCell ref="G3:J3"/>
    <mergeCell ref="K3:K4"/>
    <mergeCell ref="L3:L4"/>
    <mergeCell ref="M3:M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workbookViewId="0">
      <selection activeCell="M32" sqref="M32"/>
    </sheetView>
  </sheetViews>
  <sheetFormatPr baseColWidth="10" defaultColWidth="8.83203125" defaultRowHeight="13"/>
  <cols>
    <col min="1" max="1" width="7.5" customWidth="1"/>
    <col min="2" max="2" width="23.1640625" customWidth="1"/>
    <col min="3" max="3" width="27.6640625" customWidth="1"/>
    <col min="4" max="4" width="16.5" style="32" customWidth="1"/>
    <col min="5" max="5" width="13.33203125" style="37" customWidth="1"/>
    <col min="6" max="6" width="32" customWidth="1"/>
    <col min="7" max="10" width="5.5" customWidth="1"/>
    <col min="11" max="11" width="10.5" style="27" customWidth="1"/>
    <col min="12" max="12" width="10.5" style="37" bestFit="1" customWidth="1"/>
    <col min="13" max="13" width="23.33203125" customWidth="1"/>
  </cols>
  <sheetData>
    <row r="1" spans="1:22" ht="29" customHeight="1">
      <c r="A1" s="140" t="s">
        <v>102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  <c r="N1" s="15"/>
      <c r="O1" s="15"/>
      <c r="P1" s="15"/>
      <c r="Q1" s="15"/>
      <c r="R1" s="15"/>
      <c r="S1" s="15"/>
      <c r="T1" s="15"/>
      <c r="U1" s="15"/>
      <c r="V1" s="16"/>
    </row>
    <row r="2" spans="1:22" s="17" customFormat="1" ht="62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5"/>
      <c r="O2" s="15"/>
      <c r="P2" s="15"/>
      <c r="Q2" s="15"/>
      <c r="R2" s="15"/>
      <c r="S2" s="15"/>
      <c r="T2" s="15"/>
      <c r="U2" s="15"/>
      <c r="V2" s="16"/>
    </row>
    <row r="3" spans="1:22" ht="12" customHeight="1">
      <c r="A3" s="148" t="s">
        <v>110</v>
      </c>
      <c r="B3" s="152" t="s">
        <v>0</v>
      </c>
      <c r="C3" s="142" t="s">
        <v>117</v>
      </c>
      <c r="D3" s="144" t="s">
        <v>17</v>
      </c>
      <c r="E3" s="146" t="s">
        <v>19</v>
      </c>
      <c r="F3" s="152" t="s">
        <v>2</v>
      </c>
      <c r="G3" s="152" t="s">
        <v>18</v>
      </c>
      <c r="H3" s="152"/>
      <c r="I3" s="152"/>
      <c r="J3" s="152"/>
      <c r="K3" s="154" t="s">
        <v>4</v>
      </c>
      <c r="L3" s="146" t="s">
        <v>5</v>
      </c>
      <c r="M3" s="150" t="s">
        <v>15</v>
      </c>
      <c r="N3" s="2"/>
      <c r="O3" s="2"/>
      <c r="P3" s="2"/>
      <c r="Q3" s="2"/>
      <c r="R3" s="2"/>
      <c r="S3" s="2"/>
      <c r="T3" s="2"/>
      <c r="U3" s="2"/>
      <c r="V3" s="2"/>
    </row>
    <row r="4" spans="1:22" ht="21" customHeight="1" thickBot="1">
      <c r="A4" s="149"/>
      <c r="B4" s="153"/>
      <c r="C4" s="143"/>
      <c r="D4" s="145"/>
      <c r="E4" s="147"/>
      <c r="F4" s="153"/>
      <c r="G4" s="9">
        <v>1</v>
      </c>
      <c r="H4" s="9">
        <v>2</v>
      </c>
      <c r="I4" s="9">
        <v>3</v>
      </c>
      <c r="J4" s="9" t="s">
        <v>20</v>
      </c>
      <c r="K4" s="155"/>
      <c r="L4" s="147"/>
      <c r="M4" s="151"/>
      <c r="N4" s="2"/>
      <c r="O4" s="2"/>
      <c r="P4" s="2"/>
      <c r="Q4" s="2"/>
      <c r="R4" s="2"/>
      <c r="S4" s="2"/>
      <c r="T4" s="2"/>
      <c r="U4" s="2"/>
      <c r="V4" s="2"/>
    </row>
    <row r="5" spans="1:22" ht="16">
      <c r="A5" s="157" t="s">
        <v>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22" s="17" customFormat="1">
      <c r="A6" s="4" t="s">
        <v>6</v>
      </c>
      <c r="B6" s="12" t="s">
        <v>47</v>
      </c>
      <c r="C6" s="12" t="s">
        <v>48</v>
      </c>
      <c r="D6" s="28">
        <v>55.6</v>
      </c>
      <c r="E6" s="39">
        <f>L6/K6</f>
        <v>1.1832360449695236</v>
      </c>
      <c r="F6" s="12" t="s">
        <v>7</v>
      </c>
      <c r="G6" s="86">
        <v>95</v>
      </c>
      <c r="H6" s="86">
        <v>105</v>
      </c>
      <c r="I6" s="86">
        <v>112.5</v>
      </c>
      <c r="J6" s="6"/>
      <c r="K6" s="52">
        <v>112.5</v>
      </c>
      <c r="L6" s="33">
        <f>500/(594.31747775582-27.23842536447*D6+0.82112226871*D6*D6-0.00930733913*D6*D6*D6+0.00004731582*D6*D6*D6*D6-0.00000009054*D6*D6*D6*D6*D6)*K6</f>
        <v>133.1140550590714</v>
      </c>
      <c r="M6" s="13" t="s">
        <v>114</v>
      </c>
    </row>
    <row r="7" spans="1:22" s="56" customFormat="1">
      <c r="A7" s="54"/>
      <c r="B7" s="41"/>
      <c r="C7" s="41"/>
      <c r="D7" s="42"/>
      <c r="E7" s="43"/>
      <c r="F7" s="41"/>
      <c r="G7" s="51"/>
      <c r="H7" s="51"/>
      <c r="I7" s="51"/>
      <c r="J7" s="45"/>
      <c r="K7" s="51"/>
      <c r="L7" s="46"/>
      <c r="M7" s="47"/>
    </row>
    <row r="8" spans="1:22" ht="16">
      <c r="A8" s="157" t="s">
        <v>97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22">
      <c r="A9" s="48" t="s">
        <v>6</v>
      </c>
      <c r="B9" s="60" t="s">
        <v>53</v>
      </c>
      <c r="C9" s="60" t="s">
        <v>109</v>
      </c>
      <c r="D9" s="38">
        <v>67.45</v>
      </c>
      <c r="E9" s="89">
        <f>L9/K9</f>
        <v>0.77145659976698178</v>
      </c>
      <c r="F9" s="18" t="s">
        <v>7</v>
      </c>
      <c r="G9" s="90">
        <v>75</v>
      </c>
      <c r="H9" s="101">
        <v>82.5</v>
      </c>
      <c r="I9" s="120">
        <v>87.5</v>
      </c>
      <c r="J9" s="106"/>
      <c r="K9" s="99">
        <v>87.5</v>
      </c>
      <c r="L9" s="102">
        <f>500/(-216.0475144+16.2606339*D9-0.002388645*D9*D9-0.00113732*D9*D9*D9+0.00000701863*D9*D9*D9*D9-0.0000000129*D9*D9*D9*D9*D9)*K9</f>
        <v>67.502452479610909</v>
      </c>
      <c r="M9" s="59" t="s">
        <v>115</v>
      </c>
    </row>
    <row r="10" spans="1:22">
      <c r="A10" s="91" t="s">
        <v>6</v>
      </c>
      <c r="B10" s="62" t="s">
        <v>54</v>
      </c>
      <c r="C10" s="62" t="s">
        <v>55</v>
      </c>
      <c r="D10" s="81">
        <v>63.6</v>
      </c>
      <c r="E10" s="92">
        <f>L10/K10</f>
        <v>0.80998755127646926</v>
      </c>
      <c r="F10" s="20" t="s">
        <v>7</v>
      </c>
      <c r="G10" s="93">
        <v>105</v>
      </c>
      <c r="H10" s="103">
        <v>107.5</v>
      </c>
      <c r="I10" s="125">
        <v>110</v>
      </c>
      <c r="J10" s="108"/>
      <c r="K10" s="100">
        <v>110</v>
      </c>
      <c r="L10" s="104">
        <f>500/(-216.0475144+16.2606339*D10-0.002388645*D10*D10-0.00113732*D10*D10*D10+0.00000701863*D10*D10*D10*D10-0.0000000129*D10*D10*D10*D10*D10)*K10</f>
        <v>89.098630640411614</v>
      </c>
      <c r="M10" s="94" t="s">
        <v>114</v>
      </c>
    </row>
    <row r="11" spans="1:22">
      <c r="A11" s="54"/>
      <c r="B11" s="41"/>
      <c r="C11" s="41"/>
      <c r="D11" s="42"/>
      <c r="E11" s="43"/>
      <c r="F11" s="41"/>
      <c r="G11" s="51"/>
      <c r="H11" s="51"/>
      <c r="I11" s="51"/>
      <c r="J11" s="45"/>
      <c r="K11" s="51"/>
      <c r="L11" s="46"/>
      <c r="M11" s="47"/>
    </row>
    <row r="12" spans="1:22" s="56" customFormat="1" ht="16">
      <c r="A12" s="157" t="s">
        <v>12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</row>
    <row r="13" spans="1:22">
      <c r="A13" s="4" t="s">
        <v>6</v>
      </c>
      <c r="B13" s="12" t="s">
        <v>56</v>
      </c>
      <c r="C13" s="12" t="s">
        <v>57</v>
      </c>
      <c r="D13" s="28">
        <v>99.4</v>
      </c>
      <c r="E13" s="39">
        <f>L13/K13</f>
        <v>0.8340681681583616</v>
      </c>
      <c r="F13" s="58" t="s">
        <v>7</v>
      </c>
      <c r="G13" s="86">
        <v>80</v>
      </c>
      <c r="H13" s="86">
        <v>85</v>
      </c>
      <c r="I13" s="86">
        <v>90</v>
      </c>
      <c r="J13" s="6"/>
      <c r="K13" s="52">
        <v>90</v>
      </c>
      <c r="L13" s="33">
        <f>500/(594.31747775582-27.23842536447*D13+0.82112226871*D13*D13-0.00930733913*D13*D13*D13+0.00004731582*D13*D13*D13*D13-0.00000009054*D13*D13*D13*D13*D13)*K13</f>
        <v>75.066135134252548</v>
      </c>
      <c r="M13" s="13" t="s">
        <v>114</v>
      </c>
    </row>
    <row r="14" spans="1:22" s="17" customFormat="1">
      <c r="A14" s="54"/>
      <c r="B14" s="41"/>
      <c r="C14" s="41"/>
      <c r="D14" s="42"/>
      <c r="E14" s="43"/>
      <c r="F14" s="41"/>
      <c r="G14" s="51"/>
      <c r="H14" s="51"/>
      <c r="I14" s="51"/>
      <c r="J14" s="45"/>
      <c r="K14" s="51"/>
      <c r="L14" s="46"/>
      <c r="M14" s="47"/>
    </row>
    <row r="15" spans="1:22" s="56" customFormat="1" ht="16">
      <c r="A15" s="167" t="s">
        <v>97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</row>
    <row r="16" spans="1:22">
      <c r="A16" s="71" t="s">
        <v>6</v>
      </c>
      <c r="B16" s="72" t="s">
        <v>58</v>
      </c>
      <c r="C16" s="12" t="s">
        <v>59</v>
      </c>
      <c r="D16" s="68">
        <v>66.400000000000006</v>
      </c>
      <c r="E16" s="39">
        <f>L16/K16</f>
        <v>1.0328092097709756</v>
      </c>
      <c r="F16" s="58" t="s">
        <v>7</v>
      </c>
      <c r="G16" s="137">
        <v>125</v>
      </c>
      <c r="H16" s="138">
        <v>130</v>
      </c>
      <c r="I16" s="86">
        <v>140</v>
      </c>
      <c r="J16" s="73"/>
      <c r="K16" s="74">
        <v>140</v>
      </c>
      <c r="L16" s="33">
        <f>500/(594.31747775582-27.23842536447*D16+0.82112226871*D16*D16-0.00930733913*D16*D16*D16+0.00004731582*D16*D16*D16*D16-0.00000009054*D16*D16*D16*D16*D16)*K16</f>
        <v>144.59328936793659</v>
      </c>
      <c r="M16" s="67" t="s">
        <v>116</v>
      </c>
    </row>
    <row r="17" spans="1:22">
      <c r="A17" s="40"/>
      <c r="B17" s="41"/>
      <c r="C17" s="41"/>
      <c r="D17" s="42"/>
      <c r="E17" s="43"/>
      <c r="F17" s="41"/>
      <c r="G17" s="45"/>
      <c r="H17" s="45"/>
      <c r="I17" s="45"/>
      <c r="J17" s="45"/>
      <c r="K17" s="51"/>
      <c r="L17" s="46"/>
      <c r="M17" s="47"/>
    </row>
    <row r="18" spans="1:22" ht="16">
      <c r="A18" s="168" t="s">
        <v>10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</row>
    <row r="19" spans="1:22">
      <c r="A19" s="4" t="s">
        <v>6</v>
      </c>
      <c r="B19" s="12" t="s">
        <v>60</v>
      </c>
      <c r="C19" s="12" t="s">
        <v>107</v>
      </c>
      <c r="D19" s="28">
        <v>70.400000000000006</v>
      </c>
      <c r="E19" s="39">
        <f>L19/K19</f>
        <v>0.9909569657355991</v>
      </c>
      <c r="F19" s="12" t="s">
        <v>7</v>
      </c>
      <c r="G19" s="86">
        <v>100</v>
      </c>
      <c r="H19" s="86">
        <v>110</v>
      </c>
      <c r="I19" s="86">
        <v>120</v>
      </c>
      <c r="J19" s="6"/>
      <c r="K19" s="52">
        <v>120</v>
      </c>
      <c r="L19" s="33">
        <f>500/(594.31747775582-27.23842536447*D19+0.82112226871*D19*D19-0.00930733913*D19*D19*D19+0.00004731582*D19*D19*D19*D19-0.00000009054*D19*D19*D19*D19*D19)*K19</f>
        <v>118.9148358882719</v>
      </c>
      <c r="M19" s="13" t="s">
        <v>113</v>
      </c>
    </row>
    <row r="20" spans="1:22" s="17" customFormat="1">
      <c r="A20" s="54"/>
      <c r="B20" s="41"/>
      <c r="C20" s="41"/>
      <c r="D20" s="42"/>
      <c r="E20" s="43"/>
      <c r="F20" s="41"/>
      <c r="G20" s="51"/>
      <c r="H20" s="51"/>
      <c r="I20" s="51"/>
      <c r="J20" s="45"/>
      <c r="K20" s="51"/>
      <c r="L20" s="46"/>
      <c r="M20" s="47"/>
    </row>
    <row r="21" spans="1:22" s="56" customFormat="1" ht="16">
      <c r="A21" s="167" t="s">
        <v>11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</row>
    <row r="22" spans="1:22" s="56" customFormat="1">
      <c r="A22" s="48" t="s">
        <v>6</v>
      </c>
      <c r="B22" s="60" t="s">
        <v>61</v>
      </c>
      <c r="C22" s="60" t="s">
        <v>108</v>
      </c>
      <c r="D22" s="38">
        <v>85.6</v>
      </c>
      <c r="E22" s="89">
        <f>L22/K22</f>
        <v>0.88357383670166301</v>
      </c>
      <c r="F22" s="18" t="s">
        <v>7</v>
      </c>
      <c r="G22" s="90">
        <v>110</v>
      </c>
      <c r="H22" s="101">
        <v>120</v>
      </c>
      <c r="I22" s="120">
        <v>130</v>
      </c>
      <c r="J22" s="106"/>
      <c r="K22" s="99">
        <v>130</v>
      </c>
      <c r="L22" s="102">
        <f>500/(594.31747775582-27.23842536447*D22+0.82112226871*D22*D22-0.00930733913*D22*D22*D22+0.00004731582*D22*D22*D22*D22-0.00000009054*D22*D22*D22*D22*D22)*K22</f>
        <v>114.86459877121619</v>
      </c>
      <c r="M22" s="59" t="s">
        <v>113</v>
      </c>
    </row>
    <row r="23" spans="1:22">
      <c r="A23" s="91" t="s">
        <v>6</v>
      </c>
      <c r="B23" s="62" t="s">
        <v>62</v>
      </c>
      <c r="C23" s="62" t="s">
        <v>63</v>
      </c>
      <c r="D23" s="81">
        <v>89.9</v>
      </c>
      <c r="E23" s="92">
        <f>L23/K23</f>
        <v>0.864463419722443</v>
      </c>
      <c r="F23" s="20" t="s">
        <v>23</v>
      </c>
      <c r="G23" s="93">
        <v>240</v>
      </c>
      <c r="H23" s="103">
        <v>250</v>
      </c>
      <c r="I23" s="57"/>
      <c r="J23" s="108"/>
      <c r="K23" s="100">
        <v>250</v>
      </c>
      <c r="L23" s="104">
        <f>500/(594.31747775582-27.23842536447*D23+0.82112226871*D23*D23-0.00930733913*D23*D23*D23+0.00004731582*D23*D23*D23*D23-0.00000009054*D23*D23*D23*D23*D23)*K23</f>
        <v>216.11585493061074</v>
      </c>
      <c r="M23" s="94" t="s">
        <v>116</v>
      </c>
    </row>
    <row r="24" spans="1:22">
      <c r="A24" s="54"/>
      <c r="B24" s="41"/>
      <c r="C24" s="41"/>
      <c r="D24" s="42"/>
      <c r="E24" s="43"/>
      <c r="F24" s="41"/>
      <c r="G24" s="45"/>
      <c r="H24" s="45"/>
      <c r="I24" s="45"/>
      <c r="J24" s="45"/>
      <c r="K24" s="51"/>
      <c r="L24" s="46"/>
      <c r="M24" s="47"/>
    </row>
    <row r="25" spans="1:22" ht="16">
      <c r="A25" s="158" t="s">
        <v>12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</row>
    <row r="26" spans="1:22">
      <c r="A26" s="48" t="s">
        <v>6</v>
      </c>
      <c r="B26" s="60" t="s">
        <v>34</v>
      </c>
      <c r="C26" s="60" t="s">
        <v>66</v>
      </c>
      <c r="D26" s="38">
        <v>91.9</v>
      </c>
      <c r="E26" s="89">
        <f>L26/K26</f>
        <v>0.63173972789002708</v>
      </c>
      <c r="F26" s="18" t="s">
        <v>7</v>
      </c>
      <c r="G26" s="90">
        <v>180</v>
      </c>
      <c r="H26" s="101">
        <v>190</v>
      </c>
      <c r="I26" s="120">
        <v>195</v>
      </c>
      <c r="J26" s="106"/>
      <c r="K26" s="99">
        <v>195</v>
      </c>
      <c r="L26" s="102">
        <f>500/(-216.0475144+16.2606339*D26-0.002388645*D26*D26-0.00113732*D26*D26*D26+0.00000701863*D26*D26*D26*D26-0.0000000129*D26*D26*D26*D26*D26)*K26</f>
        <v>123.18924693855529</v>
      </c>
      <c r="M26" s="59" t="s">
        <v>114</v>
      </c>
    </row>
    <row r="27" spans="1:22">
      <c r="A27" s="49" t="s">
        <v>9</v>
      </c>
      <c r="B27" s="61" t="s">
        <v>67</v>
      </c>
      <c r="C27" s="61" t="s">
        <v>68</v>
      </c>
      <c r="D27" s="123">
        <v>94.2</v>
      </c>
      <c r="E27" s="84">
        <f>L27/K27</f>
        <v>0.6243769838774843</v>
      </c>
      <c r="F27" s="124" t="s">
        <v>7</v>
      </c>
      <c r="G27" s="87">
        <v>180</v>
      </c>
      <c r="H27" s="118">
        <v>185</v>
      </c>
      <c r="I27" s="121">
        <v>190</v>
      </c>
      <c r="J27" s="115"/>
      <c r="K27" s="119">
        <v>190</v>
      </c>
      <c r="L27" s="122">
        <f>500/(-216.0475144+16.2606339*D27-0.002388645*D27*D27-0.00113732*D27*D27*D27+0.00000701863*D27*D27*D27*D27-0.0000000129*D27*D27*D27*D27*D27)*K27</f>
        <v>118.63162693672201</v>
      </c>
      <c r="M27" s="109" t="s">
        <v>114</v>
      </c>
    </row>
    <row r="28" spans="1:22">
      <c r="A28" s="91" t="s">
        <v>21</v>
      </c>
      <c r="B28" s="62" t="s">
        <v>69</v>
      </c>
      <c r="C28" s="62" t="s">
        <v>70</v>
      </c>
      <c r="D28" s="81">
        <v>96.8</v>
      </c>
      <c r="E28" s="92">
        <f>L28/K28</f>
        <v>0.61681793079937863</v>
      </c>
      <c r="F28" s="20" t="s">
        <v>7</v>
      </c>
      <c r="G28" s="93">
        <v>155</v>
      </c>
      <c r="H28" s="103">
        <v>165</v>
      </c>
      <c r="I28" s="125">
        <v>175</v>
      </c>
      <c r="J28" s="108"/>
      <c r="K28" s="100">
        <v>175</v>
      </c>
      <c r="L28" s="104">
        <f>500/(-216.0475144+16.2606339*D28-0.002388645*D28*D28-0.00113732*D28*D28*D28+0.00000701863*D28*D28*D28*D28-0.0000000129*D28*D28*D28*D28*D28)*K28</f>
        <v>107.94313788989126</v>
      </c>
      <c r="M28" s="94" t="s">
        <v>114</v>
      </c>
    </row>
    <row r="29" spans="1:22">
      <c r="A29" s="40"/>
      <c r="B29" s="41"/>
      <c r="C29" s="41"/>
      <c r="D29" s="42"/>
      <c r="E29" s="43"/>
      <c r="F29" s="41"/>
      <c r="G29" s="45"/>
      <c r="H29" s="44"/>
      <c r="I29" s="44"/>
      <c r="J29" s="45"/>
      <c r="K29" s="51"/>
      <c r="L29" s="46"/>
      <c r="M29" s="47"/>
    </row>
    <row r="30" spans="1:22" ht="16">
      <c r="A30" s="167" t="s">
        <v>13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0"/>
      <c r="O30" s="10"/>
      <c r="P30" s="10"/>
      <c r="Q30" s="10"/>
      <c r="R30" s="10"/>
      <c r="S30" s="10"/>
      <c r="T30" s="10"/>
      <c r="U30" s="10"/>
      <c r="V30" s="10"/>
    </row>
    <row r="31" spans="1:22">
      <c r="A31" s="71" t="s">
        <v>6</v>
      </c>
      <c r="B31" s="12" t="s">
        <v>64</v>
      </c>
      <c r="C31" s="12" t="s">
        <v>65</v>
      </c>
      <c r="D31" s="28">
        <v>106.1</v>
      </c>
      <c r="E31" s="39">
        <f t="shared" ref="E31" si="0">L31/K31</f>
        <v>0.59530893892086489</v>
      </c>
      <c r="F31" s="58" t="s">
        <v>8</v>
      </c>
      <c r="G31" s="137">
        <v>230</v>
      </c>
      <c r="H31" s="137">
        <v>240</v>
      </c>
      <c r="I31" s="139">
        <v>250</v>
      </c>
      <c r="J31" s="75"/>
      <c r="K31" s="69">
        <v>240</v>
      </c>
      <c r="L31" s="33">
        <f>500/(-216.0475144+16.2606339*D31-0.002388645*D31*D31-0.00113732*D31*D31*D31+0.00000701863*D31*D31*D31*D31-0.0000000129*D31*D31*D31*D31*D31)*K31</f>
        <v>142.87414534100756</v>
      </c>
      <c r="M31" s="67" t="s">
        <v>114</v>
      </c>
    </row>
    <row r="32" spans="1:22">
      <c r="A32" s="40"/>
      <c r="B32" s="41"/>
      <c r="C32" s="41"/>
      <c r="D32" s="42"/>
      <c r="E32" s="43"/>
      <c r="F32" s="41"/>
      <c r="G32" s="45"/>
      <c r="H32" s="45"/>
      <c r="I32" s="44"/>
      <c r="J32" s="45"/>
      <c r="K32" s="51"/>
      <c r="L32" s="46"/>
      <c r="M32" s="47"/>
    </row>
    <row r="33" spans="1:13">
      <c r="A33" s="5"/>
      <c r="B33" s="21"/>
      <c r="C33" s="21"/>
      <c r="D33" s="31"/>
      <c r="E33" s="36"/>
      <c r="F33" s="21"/>
      <c r="G33" s="21"/>
      <c r="H33" s="21"/>
      <c r="I33" s="21"/>
      <c r="J33" s="21"/>
      <c r="K33" s="26"/>
      <c r="L33" s="36"/>
      <c r="M33" s="21"/>
    </row>
  </sheetData>
  <mergeCells count="19">
    <mergeCell ref="A30:M30"/>
    <mergeCell ref="L3:L4"/>
    <mergeCell ref="M3:M4"/>
    <mergeCell ref="A5:M5"/>
    <mergeCell ref="A25:M25"/>
    <mergeCell ref="A15:M15"/>
    <mergeCell ref="A8:M8"/>
    <mergeCell ref="A12:M12"/>
    <mergeCell ref="A18:M18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workbookViewId="0">
      <selection activeCell="M16" sqref="M16"/>
    </sheetView>
  </sheetViews>
  <sheetFormatPr baseColWidth="10" defaultColWidth="9.1640625" defaultRowHeight="13"/>
  <cols>
    <col min="1" max="1" width="7.5" style="11" bestFit="1" customWidth="1"/>
    <col min="2" max="2" width="21.1640625" style="11" bestFit="1" customWidth="1"/>
    <col min="3" max="3" width="28.5" style="11" bestFit="1" customWidth="1"/>
    <col min="4" max="4" width="21.5" style="11" bestFit="1" customWidth="1"/>
    <col min="5" max="5" width="10.5" style="129" bestFit="1" customWidth="1"/>
    <col min="6" max="6" width="35.33203125" style="11" customWidth="1"/>
    <col min="7" max="10" width="5.5" style="53" customWidth="1"/>
    <col min="11" max="11" width="11.33203125" style="53" bestFit="1" customWidth="1"/>
    <col min="12" max="12" width="11" style="35" customWidth="1"/>
    <col min="13" max="13" width="19.33203125" style="11" customWidth="1"/>
    <col min="14" max="16384" width="9.1640625" style="14"/>
  </cols>
  <sheetData>
    <row r="1" spans="1:13" s="5" customFormat="1" ht="29" customHeight="1">
      <c r="A1" s="172" t="s">
        <v>104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3" s="5" customFormat="1" ht="62" customHeight="1" thickBot="1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3" s="65" customFormat="1" ht="12.75" customHeight="1">
      <c r="A3" s="178" t="s">
        <v>110</v>
      </c>
      <c r="B3" s="180" t="s">
        <v>0</v>
      </c>
      <c r="C3" s="182" t="s">
        <v>111</v>
      </c>
      <c r="D3" s="182" t="s">
        <v>24</v>
      </c>
      <c r="E3" s="184" t="s">
        <v>25</v>
      </c>
      <c r="F3" s="186" t="s">
        <v>26</v>
      </c>
      <c r="G3" s="187" t="s">
        <v>3</v>
      </c>
      <c r="H3" s="187"/>
      <c r="I3" s="187"/>
      <c r="J3" s="187"/>
      <c r="K3" s="187" t="s">
        <v>4</v>
      </c>
      <c r="L3" s="184" t="s">
        <v>5</v>
      </c>
      <c r="M3" s="170" t="s">
        <v>112</v>
      </c>
    </row>
    <row r="4" spans="1:13" s="65" customFormat="1" ht="21" customHeight="1" thickBot="1">
      <c r="A4" s="179"/>
      <c r="B4" s="181"/>
      <c r="C4" s="183"/>
      <c r="D4" s="183"/>
      <c r="E4" s="185"/>
      <c r="F4" s="183"/>
      <c r="G4" s="135">
        <v>1</v>
      </c>
      <c r="H4" s="135">
        <v>2</v>
      </c>
      <c r="I4" s="135">
        <v>3</v>
      </c>
      <c r="J4" s="135" t="s">
        <v>20</v>
      </c>
      <c r="K4" s="188"/>
      <c r="L4" s="185"/>
      <c r="M4" s="171"/>
    </row>
    <row r="5" spans="1:13" ht="16">
      <c r="A5" s="169" t="s">
        <v>27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3">
      <c r="A6" s="6" t="s">
        <v>6</v>
      </c>
      <c r="B6" s="13" t="s">
        <v>42</v>
      </c>
      <c r="C6" s="13" t="s">
        <v>105</v>
      </c>
      <c r="D6" s="13" t="s">
        <v>49</v>
      </c>
      <c r="E6" s="128">
        <f>L6/D6</f>
        <v>0.70477612592333383</v>
      </c>
      <c r="F6" s="12" t="s">
        <v>7</v>
      </c>
      <c r="G6" s="131">
        <v>50</v>
      </c>
      <c r="H6" s="131">
        <v>55</v>
      </c>
      <c r="I6" s="132">
        <v>57.5</v>
      </c>
      <c r="J6" s="52"/>
      <c r="K6" s="52">
        <v>55</v>
      </c>
      <c r="L6" s="33">
        <f>500/(594.31747775582-27.23842536447*D6+0.82112226871*D6*D6-0.00930733913*D6*D6*D6+0.00004731582*D6*D6*D6*D6-0.00000009054*D6*D6*D6*D6*D6)*K6</f>
        <v>52.505821381288371</v>
      </c>
      <c r="M6" s="13" t="s">
        <v>113</v>
      </c>
    </row>
    <row r="7" spans="1:13">
      <c r="B7" s="11" t="s">
        <v>28</v>
      </c>
    </row>
    <row r="8" spans="1:13" ht="16">
      <c r="A8" s="169" t="s">
        <v>29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3">
      <c r="A9" s="6" t="s">
        <v>6</v>
      </c>
      <c r="B9" s="13" t="s">
        <v>43</v>
      </c>
      <c r="C9" s="13" t="s">
        <v>44</v>
      </c>
      <c r="D9" s="13" t="s">
        <v>50</v>
      </c>
      <c r="E9" s="128">
        <f>L9/D9</f>
        <v>0.62906853047899292</v>
      </c>
      <c r="F9" s="12" t="s">
        <v>45</v>
      </c>
      <c r="G9" s="131">
        <v>45</v>
      </c>
      <c r="H9" s="131">
        <v>55</v>
      </c>
      <c r="I9" s="132">
        <v>65</v>
      </c>
      <c r="J9" s="52"/>
      <c r="K9" s="52">
        <v>55</v>
      </c>
      <c r="L9" s="33">
        <f>500/(594.31747775582-27.23842536447*D9+0.82112226871*D9*D9-0.00930733913*D9*D9*D9+0.00004731582*D9*D9*D9*D9-0.00000009054*D9*D9*D9*D9*D9)*K9</f>
        <v>50.325482438319433</v>
      </c>
      <c r="M9" s="13" t="s">
        <v>114</v>
      </c>
    </row>
    <row r="10" spans="1:13">
      <c r="B10" s="11" t="s">
        <v>28</v>
      </c>
    </row>
    <row r="11" spans="1:13" ht="16">
      <c r="A11" s="169" t="s">
        <v>30</v>
      </c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3">
      <c r="A12" s="6" t="s">
        <v>6</v>
      </c>
      <c r="B12" s="13" t="s">
        <v>38</v>
      </c>
      <c r="C12" s="12" t="s">
        <v>36</v>
      </c>
      <c r="D12" s="79" t="s">
        <v>51</v>
      </c>
      <c r="E12" s="128">
        <f t="shared" ref="E12" si="0">L12/D12</f>
        <v>0.72470485063508472</v>
      </c>
      <c r="F12" s="12" t="s">
        <v>37</v>
      </c>
      <c r="G12" s="131">
        <v>67.5</v>
      </c>
      <c r="H12" s="131">
        <v>70</v>
      </c>
      <c r="I12" s="131">
        <v>72.5</v>
      </c>
      <c r="J12" s="52"/>
      <c r="K12" s="69">
        <v>72.5</v>
      </c>
      <c r="L12" s="70">
        <f t="shared" ref="L12" si="1">500/(594.31747775582-27.23842536447*D12+0.82112226871*D12*D12-0.00930733913*D12*D12*D12+0.00004731582*D12*D12*D12*D12-0.00000009054*D12*D12*D12*D12*D12)*K12</f>
        <v>63.41167443056991</v>
      </c>
      <c r="M12" s="13" t="s">
        <v>115</v>
      </c>
    </row>
    <row r="13" spans="1:13">
      <c r="B13" s="11" t="s">
        <v>28</v>
      </c>
    </row>
    <row r="14" spans="1:13" ht="16">
      <c r="A14" s="169" t="s">
        <v>41</v>
      </c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3">
      <c r="A15" s="78" t="s">
        <v>6</v>
      </c>
      <c r="B15" s="79" t="s">
        <v>46</v>
      </c>
      <c r="C15" s="79" t="s">
        <v>106</v>
      </c>
      <c r="D15" s="79" t="s">
        <v>52</v>
      </c>
      <c r="E15" s="130">
        <f t="shared" ref="E15" si="2">L15/D15</f>
        <v>0.6559209571167105</v>
      </c>
      <c r="F15" s="79" t="s">
        <v>14</v>
      </c>
      <c r="G15" s="131">
        <v>65</v>
      </c>
      <c r="H15" s="133">
        <v>75</v>
      </c>
      <c r="I15" s="133">
        <v>80</v>
      </c>
      <c r="J15" s="69"/>
      <c r="K15" s="69">
        <v>80</v>
      </c>
      <c r="L15" s="70">
        <f t="shared" ref="L15" si="3">500/(594.31747775582-27.23842536447*D15+0.82112226871*D15*D15-0.00930733913*D15*D15*D15+0.00004731582*D15*D15*D15*D15-0.00000009054*D15*D15*D15*D15*D15)*K15</f>
        <v>66.3792008602111</v>
      </c>
      <c r="M15" s="13" t="s">
        <v>116</v>
      </c>
    </row>
    <row r="16" spans="1:13">
      <c r="B16" s="11" t="s">
        <v>28</v>
      </c>
    </row>
    <row r="17" spans="2:13">
      <c r="B17" s="11" t="s">
        <v>28</v>
      </c>
    </row>
    <row r="18" spans="2:13">
      <c r="B18" s="11" t="s">
        <v>28</v>
      </c>
      <c r="C18" s="7"/>
      <c r="D18" s="7"/>
      <c r="E18" s="35"/>
      <c r="F18" s="7"/>
      <c r="H18" s="134"/>
      <c r="I18" s="26"/>
      <c r="J18" s="26"/>
      <c r="K18" s="26"/>
      <c r="L18" s="36"/>
      <c r="M18" s="14"/>
    </row>
    <row r="19" spans="2:13">
      <c r="B19" s="11" t="s">
        <v>28</v>
      </c>
      <c r="C19" s="7"/>
      <c r="D19" s="7"/>
      <c r="E19" s="35"/>
      <c r="F19" s="7"/>
      <c r="H19" s="134"/>
      <c r="I19" s="26"/>
      <c r="J19" s="26"/>
      <c r="K19" s="26"/>
      <c r="L19" s="36"/>
      <c r="M19" s="14"/>
    </row>
    <row r="20" spans="2:13">
      <c r="B20" s="11" t="s">
        <v>28</v>
      </c>
      <c r="C20" s="7"/>
      <c r="D20" s="7"/>
      <c r="E20" s="35"/>
      <c r="F20" s="7"/>
      <c r="H20" s="134"/>
      <c r="I20" s="26"/>
      <c r="J20" s="26"/>
      <c r="K20" s="26"/>
      <c r="L20" s="36"/>
      <c r="M20" s="14"/>
    </row>
    <row r="21" spans="2:13">
      <c r="B21" s="11" t="s">
        <v>28</v>
      </c>
      <c r="C21" s="7"/>
      <c r="D21" s="7"/>
      <c r="E21" s="35"/>
      <c r="F21" s="7"/>
      <c r="H21" s="134"/>
      <c r="I21" s="26"/>
      <c r="J21" s="26"/>
      <c r="K21" s="26"/>
      <c r="L21" s="36"/>
      <c r="M21" s="14"/>
    </row>
    <row r="22" spans="2:13">
      <c r="B22" s="11" t="s">
        <v>28</v>
      </c>
      <c r="C22" s="7"/>
      <c r="D22" s="7"/>
      <c r="E22" s="35"/>
      <c r="F22" s="7"/>
      <c r="H22" s="134"/>
      <c r="I22" s="26"/>
      <c r="J22" s="26"/>
      <c r="K22" s="26"/>
      <c r="L22" s="36"/>
      <c r="M22" s="14"/>
    </row>
    <row r="23" spans="2:13">
      <c r="B23" s="11" t="s">
        <v>28</v>
      </c>
      <c r="C23" s="7"/>
      <c r="D23" s="7"/>
      <c r="E23" s="35"/>
      <c r="F23" s="7"/>
      <c r="H23" s="134"/>
      <c r="I23" s="26"/>
      <c r="J23" s="26"/>
      <c r="K23" s="26"/>
      <c r="L23" s="36"/>
      <c r="M23" s="14"/>
    </row>
    <row r="24" spans="2:13">
      <c r="B24" s="11" t="s">
        <v>28</v>
      </c>
      <c r="C24" s="7"/>
      <c r="D24" s="7"/>
      <c r="E24" s="35"/>
      <c r="F24" s="7"/>
      <c r="H24" s="134"/>
      <c r="I24" s="26"/>
      <c r="J24" s="26"/>
      <c r="K24" s="26"/>
      <c r="L24" s="36"/>
      <c r="M24" s="14"/>
    </row>
    <row r="25" spans="2:13">
      <c r="B25" s="11" t="s">
        <v>28</v>
      </c>
      <c r="C25" s="7"/>
      <c r="D25" s="7"/>
      <c r="E25" s="35"/>
      <c r="F25" s="7"/>
      <c r="H25" s="134"/>
      <c r="I25" s="26"/>
      <c r="J25" s="26"/>
      <c r="K25" s="26"/>
      <c r="L25" s="36"/>
      <c r="M25" s="14"/>
    </row>
    <row r="26" spans="2:13">
      <c r="B26" s="11" t="s">
        <v>28</v>
      </c>
      <c r="C26" s="7"/>
      <c r="D26" s="7"/>
      <c r="E26" s="35"/>
      <c r="F26" s="7"/>
      <c r="H26" s="134"/>
      <c r="I26" s="26"/>
      <c r="J26" s="26"/>
      <c r="K26" s="26"/>
      <c r="L26" s="36"/>
      <c r="M26" s="14"/>
    </row>
    <row r="27" spans="2:13">
      <c r="B27" s="11" t="s">
        <v>28</v>
      </c>
      <c r="C27" s="7"/>
      <c r="D27" s="7"/>
      <c r="E27" s="35"/>
      <c r="F27" s="7"/>
      <c r="H27" s="134"/>
      <c r="I27" s="26"/>
      <c r="J27" s="26"/>
      <c r="K27" s="26"/>
      <c r="L27" s="36"/>
      <c r="M27" s="14"/>
    </row>
    <row r="28" spans="2:13">
      <c r="B28" s="11" t="s">
        <v>28</v>
      </c>
      <c r="C28" s="7"/>
      <c r="D28" s="7"/>
      <c r="E28" s="35"/>
      <c r="F28" s="7"/>
      <c r="H28" s="134"/>
      <c r="I28" s="26"/>
      <c r="J28" s="26"/>
      <c r="K28" s="26"/>
      <c r="L28" s="36"/>
      <c r="M28" s="14"/>
    </row>
    <row r="29" spans="2:13">
      <c r="B29" s="11" t="s">
        <v>28</v>
      </c>
      <c r="C29" s="7"/>
      <c r="D29" s="7"/>
      <c r="E29" s="35"/>
      <c r="F29" s="7"/>
      <c r="H29" s="134"/>
      <c r="I29" s="26"/>
      <c r="J29" s="26"/>
      <c r="K29" s="26"/>
      <c r="L29" s="36"/>
      <c r="M29" s="14"/>
    </row>
    <row r="30" spans="2:13">
      <c r="B30" s="11" t="s">
        <v>28</v>
      </c>
      <c r="C30" s="7"/>
      <c r="D30" s="7"/>
      <c r="E30" s="35"/>
      <c r="F30" s="7"/>
      <c r="H30" s="134"/>
      <c r="I30" s="26"/>
      <c r="J30" s="26"/>
      <c r="K30" s="26"/>
      <c r="L30" s="36"/>
      <c r="M30" s="14"/>
    </row>
    <row r="31" spans="2:13">
      <c r="B31" s="11" t="s">
        <v>28</v>
      </c>
      <c r="C31" s="7"/>
      <c r="D31" s="7"/>
      <c r="E31" s="35"/>
      <c r="F31" s="7"/>
      <c r="H31" s="134"/>
      <c r="I31" s="26"/>
      <c r="J31" s="26"/>
      <c r="K31" s="26"/>
      <c r="L31" s="36"/>
      <c r="M31" s="14"/>
    </row>
    <row r="32" spans="2:13">
      <c r="B32" s="11" t="s">
        <v>28</v>
      </c>
      <c r="C32" s="7"/>
      <c r="D32" s="7"/>
      <c r="E32" s="35"/>
      <c r="F32" s="7"/>
      <c r="H32" s="134"/>
      <c r="I32" s="26"/>
      <c r="J32" s="26"/>
      <c r="K32" s="26"/>
      <c r="L32" s="36"/>
      <c r="M32" s="14"/>
    </row>
    <row r="33" spans="2:13">
      <c r="B33" s="11" t="s">
        <v>28</v>
      </c>
      <c r="C33" s="7"/>
      <c r="D33" s="7"/>
      <c r="E33" s="35"/>
      <c r="F33" s="7"/>
      <c r="H33" s="134"/>
      <c r="I33" s="26"/>
      <c r="J33" s="26"/>
      <c r="K33" s="26"/>
      <c r="L33" s="36"/>
      <c r="M33" s="14"/>
    </row>
    <row r="34" spans="2:13">
      <c r="B34" s="11" t="s">
        <v>28</v>
      </c>
      <c r="C34" s="7"/>
      <c r="D34" s="7"/>
      <c r="E34" s="35"/>
      <c r="F34" s="7"/>
      <c r="H34" s="134"/>
      <c r="I34" s="26"/>
      <c r="J34" s="26"/>
      <c r="K34" s="26"/>
      <c r="L34" s="36"/>
      <c r="M34" s="14"/>
    </row>
    <row r="35" spans="2:13">
      <c r="B35" s="11" t="s">
        <v>28</v>
      </c>
      <c r="C35" s="7"/>
      <c r="D35" s="7"/>
      <c r="E35" s="35"/>
      <c r="F35" s="7"/>
      <c r="H35" s="134"/>
      <c r="I35" s="26"/>
      <c r="J35" s="26"/>
      <c r="K35" s="26"/>
      <c r="L35" s="36"/>
      <c r="M35" s="14"/>
    </row>
    <row r="36" spans="2:13">
      <c r="B36" s="11" t="s">
        <v>28</v>
      </c>
      <c r="C36" s="7"/>
      <c r="D36" s="7"/>
      <c r="E36" s="35"/>
      <c r="F36" s="7"/>
      <c r="H36" s="134"/>
      <c r="I36" s="26"/>
      <c r="J36" s="26"/>
      <c r="K36" s="26"/>
      <c r="L36" s="36"/>
      <c r="M36" s="14"/>
    </row>
    <row r="37" spans="2:13">
      <c r="B37" s="11" t="s">
        <v>28</v>
      </c>
      <c r="C37" s="7"/>
      <c r="D37" s="7"/>
      <c r="E37" s="35"/>
      <c r="F37" s="7"/>
      <c r="H37" s="134"/>
      <c r="I37" s="26"/>
      <c r="J37" s="26"/>
      <c r="K37" s="26"/>
      <c r="L37" s="36"/>
      <c r="M37" s="14"/>
    </row>
    <row r="38" spans="2:13">
      <c r="B38" s="11" t="s">
        <v>28</v>
      </c>
      <c r="C38" s="7"/>
      <c r="D38" s="7"/>
      <c r="E38" s="35"/>
      <c r="F38" s="7"/>
      <c r="H38" s="134"/>
      <c r="I38" s="26"/>
      <c r="J38" s="26"/>
      <c r="K38" s="26"/>
      <c r="L38" s="36"/>
      <c r="M38" s="14"/>
    </row>
    <row r="39" spans="2:13">
      <c r="B39" s="11" t="s">
        <v>28</v>
      </c>
      <c r="C39" s="7"/>
      <c r="D39" s="7"/>
      <c r="E39" s="35"/>
      <c r="F39" s="7"/>
      <c r="H39" s="134"/>
      <c r="I39" s="26"/>
      <c r="J39" s="26"/>
      <c r="K39" s="26"/>
      <c r="L39" s="36"/>
      <c r="M39" s="14"/>
    </row>
    <row r="40" spans="2:13">
      <c r="B40" s="11" t="s">
        <v>28</v>
      </c>
      <c r="C40" s="7"/>
      <c r="D40" s="7"/>
      <c r="E40" s="35"/>
      <c r="F40" s="7"/>
      <c r="H40" s="134"/>
      <c r="I40" s="26"/>
      <c r="J40" s="26"/>
      <c r="K40" s="26"/>
      <c r="L40" s="36"/>
      <c r="M40" s="14"/>
    </row>
    <row r="41" spans="2:13">
      <c r="B41" s="11" t="s">
        <v>28</v>
      </c>
      <c r="C41" s="7"/>
      <c r="D41" s="7"/>
      <c r="E41" s="35"/>
      <c r="F41" s="7"/>
      <c r="H41" s="134"/>
      <c r="I41" s="26"/>
      <c r="J41" s="26"/>
      <c r="K41" s="26"/>
      <c r="L41" s="36"/>
      <c r="M41" s="14"/>
    </row>
    <row r="42" spans="2:13">
      <c r="B42" s="11" t="s">
        <v>28</v>
      </c>
      <c r="C42" s="7"/>
      <c r="D42" s="7"/>
      <c r="E42" s="35"/>
      <c r="F42" s="7"/>
      <c r="H42" s="134"/>
      <c r="I42" s="26"/>
      <c r="J42" s="26"/>
      <c r="K42" s="26"/>
      <c r="L42" s="36"/>
      <c r="M42" s="14"/>
    </row>
    <row r="43" spans="2:13">
      <c r="B43" s="11" t="s">
        <v>28</v>
      </c>
      <c r="C43" s="7"/>
      <c r="D43" s="7"/>
      <c r="E43" s="35"/>
      <c r="F43" s="7"/>
      <c r="H43" s="134"/>
      <c r="I43" s="26"/>
      <c r="J43" s="26"/>
      <c r="K43" s="26"/>
      <c r="L43" s="36"/>
      <c r="M43" s="14"/>
    </row>
    <row r="44" spans="2:13">
      <c r="B44" s="11" t="s">
        <v>28</v>
      </c>
      <c r="C44" s="7"/>
      <c r="D44" s="7"/>
      <c r="E44" s="35"/>
      <c r="F44" s="7"/>
      <c r="H44" s="134"/>
      <c r="I44" s="26"/>
      <c r="J44" s="26"/>
      <c r="K44" s="26"/>
      <c r="L44" s="36"/>
      <c r="M44" s="14"/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A14:J14"/>
    <mergeCell ref="M3:M4"/>
    <mergeCell ref="A5:J5"/>
    <mergeCell ref="A8:J8"/>
    <mergeCell ref="A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IPL Жим без экипировки </vt:lpstr>
      <vt:lpstr>IPL Жим софт однопетельная</vt:lpstr>
      <vt:lpstr>WRPF Военный жим</vt:lpstr>
      <vt:lpstr>IPL Тяга без экипировки</vt:lpstr>
      <vt:lpstr>СПР Подъем на бицепс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revision/>
  <dcterms:created xsi:type="dcterms:W3CDTF">2002-06-16T13:36:44Z</dcterms:created>
  <dcterms:modified xsi:type="dcterms:W3CDTF">2022-07-05T13:59:31Z</dcterms:modified>
</cp:coreProperties>
</file>