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Октябрь/"/>
    </mc:Choice>
  </mc:AlternateContent>
  <xr:revisionPtr revIDLastSave="0" documentId="13_ncr:1_{29054A92-6C5B-6C4A-8669-B939BAA94216}" xr6:coauthVersionLast="45" xr6:coauthVersionMax="45" xr10:uidLastSave="{00000000-0000-0000-0000-000000000000}"/>
  <bookViews>
    <workbookView xWindow="0" yWindow="460" windowWidth="28800" windowHeight="16000" tabRatio="837" firstSheet="2" activeTab="7" xr2:uid="{00000000-000D-0000-FFFF-FFFF00000000}"/>
  </bookViews>
  <sheets>
    <sheet name="ФЖД Любители двоеборье ДК" sheetId="55" r:id="rId1"/>
    <sheet name="ФЖД Любители двоеб.1_2 ДК" sheetId="54" r:id="rId2"/>
    <sheet name="ФЖД Любители двоеб.1_2" sheetId="53" r:id="rId3"/>
    <sheet name="ФЖД Софт однопет.двоеб" sheetId="61" r:id="rId4"/>
    <sheet name="ФЖД Армейский двоеб. ДК" sheetId="48" r:id="rId5"/>
    <sheet name="ФЖД Военный двоеборье" sheetId="50" r:id="rId6"/>
    <sheet name="ФЖД Любители макс. ДК" sheetId="58" r:id="rId7"/>
    <sheet name="ФЖД Военный макс." sheetId="52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50" l="1"/>
  <c r="N6" i="48"/>
  <c r="N6" i="61"/>
  <c r="N6" i="53"/>
  <c r="N9" i="54"/>
  <c r="N6" i="54"/>
  <c r="N6" i="55"/>
  <c r="L6" i="52"/>
  <c r="L12" i="58"/>
  <c r="L9" i="58"/>
  <c r="L6" i="58"/>
</calcChain>
</file>

<file path=xl/sharedStrings.xml><?xml version="1.0" encoding="utf-8"?>
<sst xmlns="http://schemas.openxmlformats.org/spreadsheetml/2006/main" count="264" uniqueCount="101">
  <si>
    <t>ФИО</t>
  </si>
  <si>
    <t>Собственный 
вес</t>
  </si>
  <si>
    <t>Страна/Город</t>
  </si>
  <si>
    <t>Результат</t>
  </si>
  <si>
    <t>Очки</t>
  </si>
  <si>
    <t>1</t>
  </si>
  <si>
    <t>2</t>
  </si>
  <si>
    <t>3</t>
  </si>
  <si>
    <t>Рек</t>
  </si>
  <si>
    <t>175,0</t>
  </si>
  <si>
    <t>Возрастная группа</t>
  </si>
  <si>
    <t>60,0</t>
  </si>
  <si>
    <t>50,0</t>
  </si>
  <si>
    <t>52,5</t>
  </si>
  <si>
    <t>80,0</t>
  </si>
  <si>
    <t>95,0</t>
  </si>
  <si>
    <t>100,0</t>
  </si>
  <si>
    <t>82,5</t>
  </si>
  <si>
    <t>90,0</t>
  </si>
  <si>
    <t>130,0</t>
  </si>
  <si>
    <t>135,0</t>
  </si>
  <si>
    <t>90,00</t>
  </si>
  <si>
    <t>157,5</t>
  </si>
  <si>
    <t>110,0</t>
  </si>
  <si>
    <t>112,5</t>
  </si>
  <si>
    <t>122,5</t>
  </si>
  <si>
    <t>67,5</t>
  </si>
  <si>
    <t>Сумма</t>
  </si>
  <si>
    <t>102,5</t>
  </si>
  <si>
    <t>107,5</t>
  </si>
  <si>
    <t>77,5</t>
  </si>
  <si>
    <t>35,0</t>
  </si>
  <si>
    <t>92,5</t>
  </si>
  <si>
    <t>85,0</t>
  </si>
  <si>
    <t>115,0</t>
  </si>
  <si>
    <t>45,0</t>
  </si>
  <si>
    <t>140,0</t>
  </si>
  <si>
    <t>97,00</t>
  </si>
  <si>
    <t>97,5</t>
  </si>
  <si>
    <t>Вес</t>
  </si>
  <si>
    <t>Wilks</t>
  </si>
  <si>
    <t>Повторы</t>
  </si>
  <si>
    <t>87,70</t>
  </si>
  <si>
    <t>Жим стоя</t>
  </si>
  <si>
    <t>Карев Владимир</t>
  </si>
  <si>
    <t>Мастера 70+ (18.12.1948)/73</t>
  </si>
  <si>
    <t>69,80</t>
  </si>
  <si>
    <t>Жим лежа</t>
  </si>
  <si>
    <t>Галич Инга</t>
  </si>
  <si>
    <t>Открытая (18.01.1970)/52</t>
  </si>
  <si>
    <t>60,00</t>
  </si>
  <si>
    <t>Макаров Иван</t>
  </si>
  <si>
    <t>Юниоры 18-23 (30.01.2003)/19</t>
  </si>
  <si>
    <t>Бородин Анатолий</t>
  </si>
  <si>
    <t>Мастера 60-64 (25.06.1959)/63</t>
  </si>
  <si>
    <t>69,20</t>
  </si>
  <si>
    <t>Бырька Александр</t>
  </si>
  <si>
    <t>Юноши 14-17 (30.06.2006)/16</t>
  </si>
  <si>
    <t>142,0</t>
  </si>
  <si>
    <t>Сивак Сергей</t>
  </si>
  <si>
    <t>Мастера 40-44 (09.08.1979)/43</t>
  </si>
  <si>
    <t>80,00</t>
  </si>
  <si>
    <t>156,0</t>
  </si>
  <si>
    <t>Смирнов Леонид</t>
  </si>
  <si>
    <t>Мастера 65-69 (26.09.1957)/65</t>
  </si>
  <si>
    <t>Саламон Наталья</t>
  </si>
  <si>
    <t>59,00</t>
  </si>
  <si>
    <t>Мастера 50-54 (10.02.1970)/52</t>
  </si>
  <si>
    <t>115,5</t>
  </si>
  <si>
    <t>ВЕСОВАЯ КАТЕГОРИЯ  60</t>
  </si>
  <si>
    <t>ВЕСОВАЯ КАТЕГОРИЯ  90</t>
  </si>
  <si>
    <t>ВЕСОВАЯ КАТЕГОРИЯ  100</t>
  </si>
  <si>
    <t>ВЕСОВАЯ КАТЕГОРИЯ  80</t>
  </si>
  <si>
    <t>ВЕСОВАЯ КАТЕГОРИЯ  70</t>
  </si>
  <si>
    <t>Чемпионат мира по жимовому двоеборью
ФЖД Любители двоеборье ДК
Долгопрудный/Московская область, 15 октября 2022 года</t>
  </si>
  <si>
    <t>Wilks/Залуцкий</t>
  </si>
  <si>
    <t>Чемпионат мира по жимовому двоеборью
ФЖД Любители двоеборье 1/2 веса ДК
Долгопрудный/Московская область, 15 октября 2022 года</t>
  </si>
  <si>
    <t>Чемпионат мира по жимовому двоеборью
ФЖД Любители двоеборье 1/2 веса
Долгопрудный/Московская область, 15 октября 2022 года</t>
  </si>
  <si>
    <t>Чемпионат мира по жимовому двоеборью
ФЖД Софт экипировка однопетельная двоеборье
Долгопрудный/Московская область, 15 октября 2022 года</t>
  </si>
  <si>
    <t>Чемпионат мира по жимовому двоеборью
ФЖД Армейский жим двоеборье ДК
Долгопрудный/Московская область, 15 октября 2022 года</t>
  </si>
  <si>
    <t>Чемпионат мира по жимовому двоеборью
ФЖД Военный жим двоеборье
Долгопрудный/Московская область, 15 октября 2022 года</t>
  </si>
  <si>
    <t>Чемпионат мира по жимовому двоеборью
ФЖД Любители жим на максимум ДК
Долгопрудный/Московская область, 15 октября 2022 года</t>
  </si>
  <si>
    <t>Чемпионат мира по жимовому двоеборью
ФЖД Военный жим на максимум
Долгопрудный/Московская область, 15 октября 2022 года</t>
  </si>
  <si>
    <t>Многоповторный жим</t>
  </si>
  <si>
    <t>Москва</t>
  </si>
  <si>
    <t>Солнечногорск</t>
  </si>
  <si>
    <t>Нижний Новгород</t>
  </si>
  <si>
    <t>Санкт-Петербург</t>
  </si>
  <si>
    <t>Фурманов</t>
  </si>
  <si>
    <t>Новокузнецк</t>
  </si>
  <si>
    <t>Мичуринск</t>
  </si>
  <si>
    <t>№</t>
  </si>
  <si>
    <t xml:space="preserve">
Дата рождения/Возраст</t>
  </si>
  <si>
    <t>M1</t>
  </si>
  <si>
    <t>T</t>
  </si>
  <si>
    <t>J</t>
  </si>
  <si>
    <t>M5</t>
  </si>
  <si>
    <t>M3</t>
  </si>
  <si>
    <t>M7</t>
  </si>
  <si>
    <t>O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</si>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</sst>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  <pageSetUpPr autoPageBreaks="0" fitToPage="1"/>
  </sheetPr>
  <dimension ref="A1:O7"/>
  <sheetViews>
    <sheetView workbookViewId="0">
      <selection activeCell="O7" sqref="O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3" style="1" customWidth="1"/>
    <col min="4" max="4" width="24.75" style="1" customWidth="1"/>
    <col min="5" max="5" width="21.75" style="1" customWidth="1"/>
    <col min="6" max="6" width="40.25" style="1" customWidth="1"/>
    <col min="7" max="9" width="8.5" style="1" bestFit="1" customWidth="1"/>
    <col min="10" max="10" width="7" style="1" customWidth="1"/>
    <col min="11" max="11" width="17.5" style="1" customWidth="1"/>
    <col min="12" max="12" width="23.5" style="1" customWidth="1"/>
    <col min="13" max="13" width="12.25" style="1" customWidth="1"/>
    <col min="14" max="14" width="17" style="14" bestFit="1" customWidth="1"/>
    <col min="15" max="15" width="25.75" style="1" customWidth="1"/>
  </cols>
  <sheetData>
    <row r="1" spans="1:15" s="1" customFormat="1" ht="30" customHeight="1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2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47</v>
      </c>
      <c r="H3" s="29"/>
      <c r="I3" s="29"/>
      <c r="J3" s="29"/>
      <c r="K3" s="29" t="s">
        <v>83</v>
      </c>
      <c r="L3" s="29"/>
      <c r="M3" s="23" t="s">
        <v>27</v>
      </c>
      <c r="N3" s="31" t="s">
        <v>4</v>
      </c>
      <c r="O3" s="27" t="s">
        <v>10</v>
      </c>
    </row>
    <row r="4" spans="1:15" s="1" customFormat="1" ht="21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32"/>
      <c r="O4" s="28"/>
    </row>
    <row r="5" spans="1:15" ht="16" customHeight="1">
      <c r="A5" s="16" t="s">
        <v>72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59</v>
      </c>
      <c r="C6" s="4" t="s">
        <v>60</v>
      </c>
      <c r="D6" s="4" t="s">
        <v>61</v>
      </c>
      <c r="E6" s="11">
        <v>0.68269999999999997</v>
      </c>
      <c r="F6" s="4" t="s">
        <v>85</v>
      </c>
      <c r="G6" s="9" t="s">
        <v>19</v>
      </c>
      <c r="H6" s="9" t="s">
        <v>20</v>
      </c>
      <c r="I6" s="5" t="s">
        <v>36</v>
      </c>
      <c r="J6" s="6"/>
      <c r="K6" s="3" t="s">
        <v>14</v>
      </c>
      <c r="L6" s="3">
        <v>21</v>
      </c>
      <c r="M6" s="3" t="s">
        <v>62</v>
      </c>
      <c r="N6" s="15">
        <f>H6*E6*50+M6*E6*1.1</f>
        <v>4725.3763199999994</v>
      </c>
      <c r="O6" s="7" t="s">
        <v>93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8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  <pageSetUpPr autoPageBreaks="0" fitToPage="1"/>
  </sheetPr>
  <dimension ref="A1:O10"/>
  <sheetViews>
    <sheetView workbookViewId="0">
      <selection activeCell="O10" sqref="O10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0" style="1" customWidth="1"/>
    <col min="4" max="4" width="24.75" style="1" customWidth="1"/>
    <col min="5" max="5" width="23.25" style="1" bestFit="1" customWidth="1"/>
    <col min="6" max="6" width="40.25" style="1" customWidth="1"/>
    <col min="7" max="9" width="8.5" style="1" bestFit="1" customWidth="1"/>
    <col min="10" max="10" width="7" style="1" customWidth="1"/>
    <col min="11" max="11" width="17.75" style="1" customWidth="1"/>
    <col min="12" max="12" width="19" style="1" customWidth="1"/>
    <col min="13" max="13" width="12" style="1" customWidth="1"/>
    <col min="14" max="14" width="17" style="14" bestFit="1" customWidth="1"/>
    <col min="15" max="15" width="25.75" style="1" customWidth="1"/>
  </cols>
  <sheetData>
    <row r="1" spans="1:15" s="1" customFormat="1" ht="30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3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47</v>
      </c>
      <c r="H3" s="29"/>
      <c r="I3" s="29"/>
      <c r="J3" s="29"/>
      <c r="K3" s="29" t="s">
        <v>83</v>
      </c>
      <c r="L3" s="29"/>
      <c r="M3" s="23" t="s">
        <v>27</v>
      </c>
      <c r="N3" s="31" t="s">
        <v>4</v>
      </c>
      <c r="O3" s="27" t="s">
        <v>10</v>
      </c>
    </row>
    <row r="4" spans="1:15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32"/>
      <c r="O4" s="28"/>
    </row>
    <row r="5" spans="1:15" ht="16" customHeight="1">
      <c r="A5" s="16" t="s">
        <v>70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56</v>
      </c>
      <c r="C6" s="4" t="s">
        <v>57</v>
      </c>
      <c r="D6" s="4" t="s">
        <v>42</v>
      </c>
      <c r="E6" s="11">
        <v>0.64710000000000001</v>
      </c>
      <c r="F6" s="4" t="s">
        <v>84</v>
      </c>
      <c r="G6" s="9" t="s">
        <v>38</v>
      </c>
      <c r="H6" s="9" t="s">
        <v>16</v>
      </c>
      <c r="I6" s="5" t="s">
        <v>28</v>
      </c>
      <c r="J6" s="6"/>
      <c r="K6" s="3" t="s">
        <v>35</v>
      </c>
      <c r="L6" s="3">
        <v>42</v>
      </c>
      <c r="M6" s="3" t="s">
        <v>58</v>
      </c>
      <c r="N6" s="15">
        <f>H6*E6*50+M6*E6*1.15</f>
        <v>3341.1714300000003</v>
      </c>
      <c r="O6" s="7" t="s">
        <v>94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8"/>
    </row>
    <row r="8" spans="1:15" ht="16" customHeight="1">
      <c r="A8" s="16" t="s">
        <v>71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3" customHeight="1">
      <c r="A9" s="10" t="s">
        <v>5</v>
      </c>
      <c r="B9" s="4" t="s">
        <v>51</v>
      </c>
      <c r="C9" s="4" t="s">
        <v>52</v>
      </c>
      <c r="D9" s="4" t="s">
        <v>37</v>
      </c>
      <c r="E9" s="11">
        <v>0.61629999999999996</v>
      </c>
      <c r="F9" s="4" t="s">
        <v>86</v>
      </c>
      <c r="G9" s="9" t="s">
        <v>29</v>
      </c>
      <c r="H9" s="9" t="s">
        <v>23</v>
      </c>
      <c r="I9" s="9" t="s">
        <v>24</v>
      </c>
      <c r="J9" s="6"/>
      <c r="K9" s="3" t="s">
        <v>12</v>
      </c>
      <c r="L9" s="3">
        <v>45</v>
      </c>
      <c r="M9" s="3" t="s">
        <v>22</v>
      </c>
      <c r="N9" s="15">
        <f>I9*E9*50+M9*E9*1.2</f>
        <v>3583.1681999999996</v>
      </c>
      <c r="O9" s="7" t="s">
        <v>95</v>
      </c>
    </row>
    <row r="10" spans="1:15" s="1" customFormat="1" ht="1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  <c r="O10" s="8"/>
    </row>
  </sheetData>
  <mergeCells count="14">
    <mergeCell ref="A5:O5"/>
    <mergeCell ref="A8:O8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  <pageSetUpPr autoPageBreaks="0" fitToPage="1"/>
  </sheetPr>
  <dimension ref="A1:O7"/>
  <sheetViews>
    <sheetView workbookViewId="0">
      <selection activeCell="E38" sqref="E38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1.75" style="1" customWidth="1"/>
    <col min="4" max="4" width="24.75" style="1" customWidth="1"/>
    <col min="5" max="5" width="23.25" style="1" bestFit="1" customWidth="1"/>
    <col min="6" max="6" width="40.25" style="1" customWidth="1"/>
    <col min="7" max="9" width="8.5" style="1" customWidth="1"/>
    <col min="10" max="10" width="7" style="1" customWidth="1"/>
    <col min="11" max="11" width="16.5" style="1" customWidth="1"/>
    <col min="12" max="12" width="17.25" style="1" customWidth="1"/>
    <col min="13" max="13" width="14.25" style="1" customWidth="1"/>
    <col min="14" max="14" width="18.5" style="14" bestFit="1" customWidth="1"/>
    <col min="15" max="15" width="25.75" style="1" customWidth="1"/>
  </cols>
  <sheetData>
    <row r="1" spans="1:15" s="1" customFormat="1" ht="30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4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47</v>
      </c>
      <c r="H3" s="29"/>
      <c r="I3" s="29"/>
      <c r="J3" s="29"/>
      <c r="K3" s="29" t="s">
        <v>83</v>
      </c>
      <c r="L3" s="29"/>
      <c r="M3" s="23" t="s">
        <v>27</v>
      </c>
      <c r="N3" s="31" t="s">
        <v>4</v>
      </c>
      <c r="O3" s="27" t="s">
        <v>10</v>
      </c>
    </row>
    <row r="4" spans="1:15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32"/>
      <c r="O4" s="28"/>
    </row>
    <row r="5" spans="1:15" ht="16" customHeight="1">
      <c r="A5" s="16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53</v>
      </c>
      <c r="C6" s="4" t="s">
        <v>54</v>
      </c>
      <c r="D6" s="4" t="s">
        <v>55</v>
      </c>
      <c r="E6" s="11">
        <v>0.75609999999999999</v>
      </c>
      <c r="F6" s="4" t="s">
        <v>88</v>
      </c>
      <c r="G6" s="9" t="s">
        <v>30</v>
      </c>
      <c r="H6" s="9" t="s">
        <v>17</v>
      </c>
      <c r="I6" s="9" t="s">
        <v>33</v>
      </c>
      <c r="J6" s="6"/>
      <c r="K6" s="3" t="s">
        <v>31</v>
      </c>
      <c r="L6" s="3">
        <v>90</v>
      </c>
      <c r="M6" s="3" t="s">
        <v>9</v>
      </c>
      <c r="N6" s="15">
        <f>I6*E6*50+M6*E6*1.05</f>
        <v>3352.3583750000003</v>
      </c>
      <c r="O6" s="7" t="s">
        <v>96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8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  <pageSetUpPr autoPageBreaks="0" fitToPage="1"/>
  </sheetPr>
  <dimension ref="A1:O7"/>
  <sheetViews>
    <sheetView workbookViewId="0">
      <selection activeCell="O7" sqref="O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38.5" style="1" bestFit="1" customWidth="1"/>
    <col min="4" max="4" width="24.75" style="1" customWidth="1"/>
    <col min="5" max="5" width="23.25" style="1" bestFit="1" customWidth="1"/>
    <col min="6" max="6" width="40.25" style="1" customWidth="1"/>
    <col min="7" max="9" width="8.5" style="1" customWidth="1"/>
    <col min="10" max="10" width="7" style="1" customWidth="1"/>
    <col min="11" max="11" width="16.25" style="1" customWidth="1"/>
    <col min="12" max="12" width="18.75" style="1" customWidth="1"/>
    <col min="13" max="13" width="10.75" style="1" bestFit="1" customWidth="1"/>
    <col min="14" max="14" width="15.25" style="1" bestFit="1" customWidth="1"/>
    <col min="15" max="15" width="25.75" style="1" customWidth="1"/>
  </cols>
  <sheetData>
    <row r="1" spans="1:15" s="1" customFormat="1" ht="30" customHeight="1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4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47</v>
      </c>
      <c r="H3" s="29"/>
      <c r="I3" s="29"/>
      <c r="J3" s="29"/>
      <c r="K3" s="29" t="s">
        <v>83</v>
      </c>
      <c r="L3" s="29"/>
      <c r="M3" s="23" t="s">
        <v>27</v>
      </c>
      <c r="N3" s="23" t="s">
        <v>4</v>
      </c>
      <c r="O3" s="27" t="s">
        <v>10</v>
      </c>
    </row>
    <row r="4" spans="1:15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24"/>
      <c r="O4" s="28"/>
    </row>
    <row r="5" spans="1:15" ht="16" customHeight="1">
      <c r="A5" s="16" t="s">
        <v>69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65</v>
      </c>
      <c r="C6" s="4" t="s">
        <v>67</v>
      </c>
      <c r="D6" s="4" t="s">
        <v>66</v>
      </c>
      <c r="E6" s="11">
        <v>0.86619999999999997</v>
      </c>
      <c r="F6" s="4" t="s">
        <v>89</v>
      </c>
      <c r="G6" s="9" t="s">
        <v>33</v>
      </c>
      <c r="H6" s="9" t="s">
        <v>18</v>
      </c>
      <c r="I6" s="9" t="s">
        <v>32</v>
      </c>
      <c r="J6" s="6"/>
      <c r="K6" s="3" t="s">
        <v>11</v>
      </c>
      <c r="L6" s="3">
        <v>23</v>
      </c>
      <c r="M6" s="3" t="s">
        <v>68</v>
      </c>
      <c r="N6" s="3">
        <f>I6*E6*50+M6*E6</f>
        <v>4106.2210999999998</v>
      </c>
      <c r="O6" s="7" t="s">
        <v>97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  <pageSetUpPr autoPageBreaks="0" fitToPage="1"/>
  </sheetPr>
  <dimension ref="A1:O7"/>
  <sheetViews>
    <sheetView workbookViewId="0">
      <selection activeCell="O7" sqref="O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0.5" style="1" customWidth="1"/>
    <col min="4" max="4" width="24.75" style="1" customWidth="1"/>
    <col min="5" max="5" width="23.25" style="1" bestFit="1" customWidth="1"/>
    <col min="6" max="6" width="40.25" style="1" customWidth="1"/>
    <col min="7" max="9" width="8.5" style="1" customWidth="1"/>
    <col min="10" max="10" width="7" style="1" customWidth="1"/>
    <col min="11" max="11" width="15" style="1" customWidth="1"/>
    <col min="12" max="12" width="20" style="1" customWidth="1"/>
    <col min="13" max="13" width="13.5" style="1" customWidth="1"/>
    <col min="14" max="14" width="18.5" style="14" bestFit="1" customWidth="1"/>
    <col min="15" max="15" width="25.75" style="1" customWidth="1"/>
  </cols>
  <sheetData>
    <row r="1" spans="1:15" s="1" customFormat="1" ht="30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4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43</v>
      </c>
      <c r="H3" s="29"/>
      <c r="I3" s="29"/>
      <c r="J3" s="29"/>
      <c r="K3" s="29" t="s">
        <v>83</v>
      </c>
      <c r="L3" s="29"/>
      <c r="M3" s="23" t="s">
        <v>27</v>
      </c>
      <c r="N3" s="31" t="s">
        <v>4</v>
      </c>
      <c r="O3" s="27" t="s">
        <v>10</v>
      </c>
    </row>
    <row r="4" spans="1:15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32"/>
      <c r="O4" s="28"/>
    </row>
    <row r="5" spans="1:15" ht="16" customHeight="1">
      <c r="A5" s="16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44</v>
      </c>
      <c r="C6" s="4" t="s">
        <v>45</v>
      </c>
      <c r="D6" s="4" t="s">
        <v>46</v>
      </c>
      <c r="E6" s="12">
        <v>0.751</v>
      </c>
      <c r="F6" s="4" t="s">
        <v>90</v>
      </c>
      <c r="G6" s="9" t="s">
        <v>35</v>
      </c>
      <c r="H6" s="9" t="s">
        <v>12</v>
      </c>
      <c r="I6" s="9" t="s">
        <v>13</v>
      </c>
      <c r="J6" s="6"/>
      <c r="K6" s="3" t="s">
        <v>31</v>
      </c>
      <c r="L6" s="3">
        <v>15</v>
      </c>
      <c r="M6" s="3" t="s">
        <v>26</v>
      </c>
      <c r="N6" s="15">
        <f>I6*E6*50+M6*E6*1.05</f>
        <v>2024.6021250000001</v>
      </c>
      <c r="O6" s="7" t="s">
        <v>98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8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  <pageSetUpPr autoPageBreaks="0" fitToPage="1"/>
  </sheetPr>
  <dimension ref="A1:O7"/>
  <sheetViews>
    <sheetView workbookViewId="0">
      <selection activeCell="O7" sqref="O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34" style="1" customWidth="1"/>
    <col min="4" max="4" width="24.75" style="1" customWidth="1"/>
    <col min="5" max="5" width="23.25" style="1" bestFit="1" customWidth="1"/>
    <col min="6" max="6" width="40.25" style="1" customWidth="1"/>
    <col min="7" max="7" width="8.5" style="1" customWidth="1"/>
    <col min="8" max="10" width="7" style="1" customWidth="1"/>
    <col min="11" max="11" width="17.5" style="1" customWidth="1"/>
    <col min="12" max="12" width="20" style="1" customWidth="1"/>
    <col min="13" max="13" width="15" style="1" customWidth="1"/>
    <col min="14" max="14" width="15.25" style="1" bestFit="1" customWidth="1"/>
    <col min="15" max="15" width="25.75" style="1" customWidth="1"/>
  </cols>
  <sheetData>
    <row r="1" spans="1:15" s="1" customFormat="1" ht="30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" customFormat="1" ht="14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75</v>
      </c>
      <c r="F3" s="23" t="s">
        <v>2</v>
      </c>
      <c r="G3" s="29" t="s">
        <v>47</v>
      </c>
      <c r="H3" s="29"/>
      <c r="I3" s="29"/>
      <c r="J3" s="29"/>
      <c r="K3" s="29" t="s">
        <v>83</v>
      </c>
      <c r="L3" s="29"/>
      <c r="M3" s="23" t="s">
        <v>27</v>
      </c>
      <c r="N3" s="23" t="s">
        <v>4</v>
      </c>
      <c r="O3" s="27" t="s">
        <v>10</v>
      </c>
    </row>
    <row r="4" spans="1:15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" t="s">
        <v>39</v>
      </c>
      <c r="L4" s="2" t="s">
        <v>41</v>
      </c>
      <c r="M4" s="24"/>
      <c r="N4" s="24"/>
      <c r="O4" s="28"/>
    </row>
    <row r="5" spans="1:15" ht="16" customHeight="1">
      <c r="A5" s="16" t="s">
        <v>69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" customHeight="1">
      <c r="A6" s="10" t="s">
        <v>5</v>
      </c>
      <c r="B6" s="4" t="s">
        <v>48</v>
      </c>
      <c r="C6" s="4" t="s">
        <v>49</v>
      </c>
      <c r="D6" s="4" t="s">
        <v>50</v>
      </c>
      <c r="E6" s="11">
        <v>1.1149</v>
      </c>
      <c r="F6" s="4" t="s">
        <v>87</v>
      </c>
      <c r="G6" s="9" t="s">
        <v>15</v>
      </c>
      <c r="H6" s="6"/>
      <c r="I6" s="6"/>
      <c r="J6" s="6"/>
      <c r="K6" s="3" t="s">
        <v>11</v>
      </c>
      <c r="L6" s="3">
        <v>20</v>
      </c>
      <c r="M6" s="3" t="s">
        <v>34</v>
      </c>
      <c r="N6" s="3">
        <f>G6*E6*50+M6*E6</f>
        <v>5423.9884999999995</v>
      </c>
      <c r="O6" s="7" t="s">
        <v>99</v>
      </c>
    </row>
    <row r="7" spans="1:15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  <pageSetUpPr autoPageBreaks="0" fitToPage="1"/>
  </sheetPr>
  <dimension ref="A1:M13"/>
  <sheetViews>
    <sheetView workbookViewId="0">
      <selection activeCell="M13" sqref="M13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4" style="1" customWidth="1"/>
    <col min="4" max="4" width="24.75" style="1" customWidth="1"/>
    <col min="5" max="5" width="13.25" style="1" customWidth="1"/>
    <col min="6" max="6" width="40.25" style="1" customWidth="1"/>
    <col min="7" max="9" width="8.5" style="1" bestFit="1" customWidth="1"/>
    <col min="10" max="10" width="7" style="1" customWidth="1"/>
    <col min="11" max="11" width="15.75" style="1" bestFit="1" customWidth="1"/>
    <col min="12" max="12" width="15.25" style="14" customWidth="1"/>
    <col min="13" max="13" width="25.75" style="1" customWidth="1"/>
  </cols>
  <sheetData>
    <row r="1" spans="1:13" s="1" customFormat="1" ht="30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s="1" customFormat="1" ht="15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40</v>
      </c>
      <c r="F3" s="23" t="s">
        <v>2</v>
      </c>
      <c r="G3" s="29" t="s">
        <v>47</v>
      </c>
      <c r="H3" s="29"/>
      <c r="I3" s="29"/>
      <c r="J3" s="29"/>
      <c r="K3" s="23" t="s">
        <v>3</v>
      </c>
      <c r="L3" s="31" t="s">
        <v>4</v>
      </c>
      <c r="M3" s="27" t="s">
        <v>10</v>
      </c>
    </row>
    <row r="4" spans="1:13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4"/>
      <c r="L4" s="32"/>
      <c r="M4" s="28"/>
    </row>
    <row r="5" spans="1:13" ht="16" customHeight="1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" customHeight="1">
      <c r="A6" s="3" t="s">
        <v>5</v>
      </c>
      <c r="B6" s="4" t="s">
        <v>59</v>
      </c>
      <c r="C6" s="4" t="s">
        <v>60</v>
      </c>
      <c r="D6" s="4" t="s">
        <v>61</v>
      </c>
      <c r="E6" s="11">
        <v>0.68269999999999997</v>
      </c>
      <c r="F6" s="4" t="s">
        <v>85</v>
      </c>
      <c r="G6" s="9" t="s">
        <v>19</v>
      </c>
      <c r="H6" s="9" t="s">
        <v>20</v>
      </c>
      <c r="I6" s="5" t="s">
        <v>36</v>
      </c>
      <c r="J6" s="6"/>
      <c r="K6" s="3" t="s">
        <v>20</v>
      </c>
      <c r="L6" s="15">
        <f>K6*E6</f>
        <v>92.16449999999999</v>
      </c>
      <c r="M6" s="7" t="s">
        <v>93</v>
      </c>
    </row>
    <row r="7" spans="1:13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8"/>
    </row>
    <row r="8" spans="1:13" ht="16" customHeight="1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3" customHeight="1">
      <c r="A9" s="3" t="s">
        <v>5</v>
      </c>
      <c r="B9" s="4" t="s">
        <v>63</v>
      </c>
      <c r="C9" s="4" t="s">
        <v>64</v>
      </c>
      <c r="D9" s="4" t="s">
        <v>21</v>
      </c>
      <c r="E9" s="11">
        <v>0.63839999999999997</v>
      </c>
      <c r="F9" s="4" t="s">
        <v>84</v>
      </c>
      <c r="G9" s="9" t="s">
        <v>34</v>
      </c>
      <c r="H9" s="5" t="s">
        <v>25</v>
      </c>
      <c r="I9" s="5" t="s">
        <v>25</v>
      </c>
      <c r="J9" s="6"/>
      <c r="K9" s="3" t="s">
        <v>34</v>
      </c>
      <c r="L9" s="15">
        <f>K9*E9</f>
        <v>73.415999999999997</v>
      </c>
      <c r="M9" s="7" t="s">
        <v>100</v>
      </c>
    </row>
    <row r="10" spans="1:13" s="1" customFormat="1" ht="1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3"/>
      <c r="M10" s="8"/>
    </row>
    <row r="11" spans="1:13" ht="16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3" customHeight="1">
      <c r="A12" s="3" t="s">
        <v>5</v>
      </c>
      <c r="B12" s="4" t="s">
        <v>51</v>
      </c>
      <c r="C12" s="4" t="s">
        <v>52</v>
      </c>
      <c r="D12" s="4" t="s">
        <v>37</v>
      </c>
      <c r="E12" s="11">
        <v>0.61629999999999996</v>
      </c>
      <c r="F12" s="4" t="s">
        <v>86</v>
      </c>
      <c r="G12" s="9" t="s">
        <v>29</v>
      </c>
      <c r="H12" s="9" t="s">
        <v>23</v>
      </c>
      <c r="I12" s="9" t="s">
        <v>24</v>
      </c>
      <c r="J12" s="6"/>
      <c r="K12" s="3" t="s">
        <v>24</v>
      </c>
      <c r="L12" s="15">
        <f>K12*E12</f>
        <v>69.333749999999995</v>
      </c>
      <c r="M12" s="7" t="s">
        <v>95</v>
      </c>
    </row>
    <row r="13" spans="1:13" s="1" customFormat="1" ht="13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3"/>
      <c r="M13" s="8"/>
    </row>
  </sheetData>
  <mergeCells count="14">
    <mergeCell ref="A5:M5"/>
    <mergeCell ref="A8:M8"/>
    <mergeCell ref="A11:M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  <pageSetUpPr autoPageBreaks="0" fitToPage="1"/>
  </sheetPr>
  <dimension ref="A1:M7"/>
  <sheetViews>
    <sheetView tabSelected="1" workbookViewId="0">
      <selection activeCell="M7" sqref="M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0" style="1" customWidth="1"/>
    <col min="4" max="4" width="24.75" style="1" customWidth="1"/>
    <col min="5" max="5" width="13.25" style="1" customWidth="1"/>
    <col min="6" max="6" width="40.25" style="1" customWidth="1"/>
    <col min="7" max="9" width="8.5" style="1" customWidth="1"/>
    <col min="10" max="10" width="7" style="1" customWidth="1"/>
    <col min="11" max="11" width="15.75" style="1" bestFit="1" customWidth="1"/>
    <col min="12" max="12" width="13.75" style="14" bestFit="1" customWidth="1"/>
    <col min="13" max="13" width="25.75" style="1" customWidth="1"/>
  </cols>
  <sheetData>
    <row r="1" spans="1:13" s="1" customFormat="1" ht="30" customHeight="1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6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s="1" customFormat="1" ht="15" customHeight="1">
      <c r="A3" s="21" t="s">
        <v>91</v>
      </c>
      <c r="B3" s="23" t="s">
        <v>0</v>
      </c>
      <c r="C3" s="25" t="s">
        <v>92</v>
      </c>
      <c r="D3" s="25" t="s">
        <v>1</v>
      </c>
      <c r="E3" s="23" t="s">
        <v>40</v>
      </c>
      <c r="F3" s="23" t="s">
        <v>2</v>
      </c>
      <c r="G3" s="29" t="s">
        <v>47</v>
      </c>
      <c r="H3" s="29"/>
      <c r="I3" s="29"/>
      <c r="J3" s="29"/>
      <c r="K3" s="23" t="s">
        <v>3</v>
      </c>
      <c r="L3" s="31" t="s">
        <v>4</v>
      </c>
      <c r="M3" s="27" t="s">
        <v>10</v>
      </c>
    </row>
    <row r="4" spans="1:13" s="1" customFormat="1" ht="22" customHeight="1">
      <c r="A4" s="22"/>
      <c r="B4" s="24"/>
      <c r="C4" s="26"/>
      <c r="D4" s="26"/>
      <c r="E4" s="24"/>
      <c r="F4" s="24"/>
      <c r="G4" s="2" t="s">
        <v>5</v>
      </c>
      <c r="H4" s="2" t="s">
        <v>6</v>
      </c>
      <c r="I4" s="2" t="s">
        <v>7</v>
      </c>
      <c r="J4" s="2" t="s">
        <v>8</v>
      </c>
      <c r="K4" s="24"/>
      <c r="L4" s="32"/>
      <c r="M4" s="28"/>
    </row>
    <row r="5" spans="1:13" ht="16" customHeight="1">
      <c r="A5" s="30" t="s">
        <v>71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" customHeight="1">
      <c r="A6" s="3" t="s">
        <v>5</v>
      </c>
      <c r="B6" s="4" t="s">
        <v>51</v>
      </c>
      <c r="C6" s="4" t="s">
        <v>52</v>
      </c>
      <c r="D6" s="4" t="s">
        <v>37</v>
      </c>
      <c r="E6" s="11">
        <v>0.61629999999999996</v>
      </c>
      <c r="F6" s="4" t="s">
        <v>86</v>
      </c>
      <c r="G6" s="9" t="s">
        <v>15</v>
      </c>
      <c r="H6" s="9" t="s">
        <v>38</v>
      </c>
      <c r="I6" s="9" t="s">
        <v>28</v>
      </c>
      <c r="J6" s="6"/>
      <c r="K6" s="3" t="s">
        <v>28</v>
      </c>
      <c r="L6" s="15">
        <f>K6*E6</f>
        <v>63.170749999999998</v>
      </c>
      <c r="M6" s="7" t="s">
        <v>95</v>
      </c>
    </row>
    <row r="7" spans="1:13" s="1" customFormat="1" ht="1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3"/>
      <c r="M7" s="8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ФЖД Любители двоеборье ДК</vt:lpstr>
      <vt:lpstr>ФЖД Любители двоеб.1_2 ДК</vt:lpstr>
      <vt:lpstr>ФЖД Любители двоеб.1_2</vt:lpstr>
      <vt:lpstr>ФЖД Софт однопет.двоеб</vt:lpstr>
      <vt:lpstr>ФЖД Армейский двоеб. ДК</vt:lpstr>
      <vt:lpstr>ФЖД Военный двоеборье</vt:lpstr>
      <vt:lpstr>ФЖД Любители макс. ДК</vt:lpstr>
      <vt:lpstr>ФЖД Военный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Monster82</dc:creator>
  <cp:lastModifiedBy>Екатерина Шевелева</cp:lastModifiedBy>
  <dcterms:created xsi:type="dcterms:W3CDTF">2022-10-17T21:00:18Z</dcterms:created>
  <dcterms:modified xsi:type="dcterms:W3CDTF">2022-10-19T14:16:02Z</dcterms:modified>
</cp:coreProperties>
</file>