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13_ncr:1_{D7616E5C-0577-EA4E-A032-9726A014AA62}" xr6:coauthVersionLast="45" xr6:coauthVersionMax="45" xr10:uidLastSave="{00000000-0000-0000-0000-000000000000}"/>
  <bookViews>
    <workbookView xWindow="220" yWindow="460" windowWidth="28580" windowHeight="15560" activeTab="5" xr2:uid="{00000000-000D-0000-FFFF-FFFF00000000}"/>
  </bookViews>
  <sheets>
    <sheet name="WRPF ПЛ без экипировки " sheetId="1" r:id="rId1"/>
    <sheet name="WRPF Двоеборье без экип " sheetId="2" r:id="rId2"/>
    <sheet name="WRPF Жим лежа без экип " sheetId="3" r:id="rId3"/>
    <sheet name="WRPF Военный жим" sheetId="5" r:id="rId4"/>
    <sheet name="WRPF Становая тяга без экип" sheetId="6" r:id="rId5"/>
    <sheet name="WRPF Подъем на бицепс" sheetId="7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" l="1"/>
  <c r="L16" i="6" l="1"/>
  <c r="L26" i="3"/>
  <c r="P9" i="2"/>
  <c r="P6" i="2"/>
  <c r="O9" i="2"/>
  <c r="S6" i="1"/>
  <c r="S9" i="1"/>
  <c r="S10" i="1"/>
  <c r="T9" i="1"/>
</calcChain>
</file>

<file path=xl/sharedStrings.xml><?xml version="1.0" encoding="utf-8"?>
<sst xmlns="http://schemas.openxmlformats.org/spreadsheetml/2006/main" count="492" uniqueCount="204">
  <si>
    <t>ФИО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</si>
  <si>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</si>
  <si>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</si>
  <si>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</si>
  <si>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</si>
  <si>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</si>
  <si>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</si>
  <si>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</si>
  <si>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</si>
  <si>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</si>
  <si>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</si>
  <si>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1</t>
  </si>
  <si>
    <t>70,0</t>
  </si>
  <si>
    <t>80,0</t>
  </si>
  <si>
    <t>45,0</t>
  </si>
  <si>
    <t>55,0</t>
  </si>
  <si>
    <t>90,0</t>
  </si>
  <si>
    <t>105,0</t>
  </si>
  <si>
    <t>110,0</t>
  </si>
  <si>
    <t>2</t>
  </si>
  <si>
    <t>40,0</t>
  </si>
  <si>
    <t>100,0</t>
  </si>
  <si>
    <t>ВЕСОВАЯ КАТЕГОРИЯ   60</t>
  </si>
  <si>
    <t>115,0</t>
  </si>
  <si>
    <t>60,0</t>
  </si>
  <si>
    <t>127,5</t>
  </si>
  <si>
    <t>ВЕСОВАЯ КАТЕГОРИЯ   67.5</t>
  </si>
  <si>
    <t>140,0</t>
  </si>
  <si>
    <t>150,0</t>
  </si>
  <si>
    <t>157,5</t>
  </si>
  <si>
    <t>120,0</t>
  </si>
  <si>
    <t>185,0</t>
  </si>
  <si>
    <t>81,70</t>
  </si>
  <si>
    <t>160,0</t>
  </si>
  <si>
    <t>165,0</t>
  </si>
  <si>
    <t>125,0</t>
  </si>
  <si>
    <t>180,0</t>
  </si>
  <si>
    <t>190,0</t>
  </si>
  <si>
    <t>205,0</t>
  </si>
  <si>
    <t>135,0</t>
  </si>
  <si>
    <t>85,0</t>
  </si>
  <si>
    <t>145,0</t>
  </si>
  <si>
    <t>ВЕСОВАЯ КАТЕГОРИЯ   75</t>
  </si>
  <si>
    <t>ВЕСОВАЯ КАТЕГОРИЯ   90</t>
  </si>
  <si>
    <t>Кузнецов Максим</t>
  </si>
  <si>
    <t>Открытая (30.07.1999)/24</t>
  </si>
  <si>
    <t>74,90</t>
  </si>
  <si>
    <t>100</t>
  </si>
  <si>
    <t>Коваль Сергей</t>
  </si>
  <si>
    <t>Открытая (25.12.1993)/30</t>
  </si>
  <si>
    <t>95,60</t>
  </si>
  <si>
    <t>210,0</t>
  </si>
  <si>
    <t>230,0</t>
  </si>
  <si>
    <t>242,5</t>
  </si>
  <si>
    <t>215,0</t>
  </si>
  <si>
    <t>200,0</t>
  </si>
  <si>
    <t>97,60</t>
  </si>
  <si>
    <t>Открытая (03.11.1987)/36</t>
  </si>
  <si>
    <t>Паньшин Алексей</t>
  </si>
  <si>
    <t>132,5</t>
  </si>
  <si>
    <t>3</t>
  </si>
  <si>
    <t>4</t>
  </si>
  <si>
    <t>5</t>
  </si>
  <si>
    <t>Бахтина Светлана</t>
  </si>
  <si>
    <t>42,5</t>
  </si>
  <si>
    <t>35,0</t>
  </si>
  <si>
    <t>Гусенков Владимир</t>
  </si>
  <si>
    <t>Гончарук Екатерина</t>
  </si>
  <si>
    <t>58,50</t>
  </si>
  <si>
    <t>74,20</t>
  </si>
  <si>
    <t>47,5</t>
  </si>
  <si>
    <t>75,0</t>
  </si>
  <si>
    <t>Калинин Андрей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</si>
  <si>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</si>
  <si>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</si>
  <si>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</si>
  <si>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</si>
  <si>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</si>
  <si>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</si>
  <si>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Результат </t>
  </si>
  <si>
    <t xml:space="preserve">Wilks </t>
  </si>
  <si>
    <t>90</t>
  </si>
  <si>
    <t>75</t>
  </si>
  <si>
    <t>Результат</t>
  </si>
  <si>
    <t>50,0</t>
  </si>
  <si>
    <t>97,5</t>
  </si>
  <si>
    <t>117,5</t>
  </si>
  <si>
    <t>142,5</t>
  </si>
  <si>
    <t>152,5</t>
  </si>
  <si>
    <t>130,0</t>
  </si>
  <si>
    <t>Чугуевский Леонид</t>
  </si>
  <si>
    <t>Юноши 14-16 (14.03.2009)/15</t>
  </si>
  <si>
    <t>59,30</t>
  </si>
  <si>
    <t>57,5</t>
  </si>
  <si>
    <t>Дёмочкин Максим</t>
  </si>
  <si>
    <t>Сарбаев Альберт</t>
  </si>
  <si>
    <t>Юниоры (28.11.2002)/21</t>
  </si>
  <si>
    <t>61,90</t>
  </si>
  <si>
    <t>87,5</t>
  </si>
  <si>
    <t>Сарбаев Ренат</t>
  </si>
  <si>
    <t>74,80</t>
  </si>
  <si>
    <t>Мамаджанов Норматжон</t>
  </si>
  <si>
    <t>72,20</t>
  </si>
  <si>
    <t>Открытая (07.08.1966)/57</t>
  </si>
  <si>
    <t>Мастера 50-59 (07.08.1966)/57</t>
  </si>
  <si>
    <t>Каминский Илья</t>
  </si>
  <si>
    <t>Юноши 14-16 (03.08.2007)/16</t>
  </si>
  <si>
    <t>Наливкин Юрий</t>
  </si>
  <si>
    <t>Открытая (10.03.1991)/33</t>
  </si>
  <si>
    <t>Маронов Михаил</t>
  </si>
  <si>
    <t>Трегубов Герман</t>
  </si>
  <si>
    <t>Открытая (15.01.2000)/24</t>
  </si>
  <si>
    <t>Демин Андрей</t>
  </si>
  <si>
    <t>Открытая (19.09.1996)/27</t>
  </si>
  <si>
    <t>82,40</t>
  </si>
  <si>
    <t>77,90</t>
  </si>
  <si>
    <t>122,5</t>
  </si>
  <si>
    <t>Открытая (24.09.1990)/33</t>
  </si>
  <si>
    <t>79,20</t>
  </si>
  <si>
    <t>95,0</t>
  </si>
  <si>
    <t>Тарасов Владимир</t>
  </si>
  <si>
    <t>Морозов Евгений</t>
  </si>
  <si>
    <t>Балько Алексей</t>
  </si>
  <si>
    <t>Открытая (31.10.1985)/38</t>
  </si>
  <si>
    <t>78,30</t>
  </si>
  <si>
    <t>Чернобродов Евгений</t>
  </si>
  <si>
    <t>88,10</t>
  </si>
  <si>
    <t>Поминов Владислав</t>
  </si>
  <si>
    <t>86,40</t>
  </si>
  <si>
    <t>Отто Максим</t>
  </si>
  <si>
    <t>Открытая (30.11.1987)/36</t>
  </si>
  <si>
    <t>175,0</t>
  </si>
  <si>
    <t>Шевченко Денис</t>
  </si>
  <si>
    <t xml:space="preserve">Юноши </t>
  </si>
  <si>
    <t>ВЕСОВАЯ КАТЕГОРИЯ   67,5</t>
  </si>
  <si>
    <t>Оборок Георгий</t>
  </si>
  <si>
    <t>Юноши 14-16 (06.05.2008)/16</t>
  </si>
  <si>
    <t>ВЕСОВАЯ КАТЕГОРИЯ   110</t>
  </si>
  <si>
    <t>ВЕСОВАЯ КАТЕГОРИЯ   56</t>
  </si>
  <si>
    <t>Чепурнова Виолетта</t>
  </si>
  <si>
    <t>Открытая (06.09.2000)/23</t>
  </si>
  <si>
    <t>155,0</t>
  </si>
  <si>
    <t>Кузнецова Ирина</t>
  </si>
  <si>
    <t>Слаутин Святослав</t>
  </si>
  <si>
    <t>Юноши 17-19 (20.09.2006)/17</t>
  </si>
  <si>
    <t>Попова Ольга</t>
  </si>
  <si>
    <t>Открытая (09.02.1989)/35</t>
  </si>
  <si>
    <t>Моисеева Ольга</t>
  </si>
  <si>
    <t>Мастера 60-69 (16.07.1958)/65</t>
  </si>
  <si>
    <t>Ерохов Данил</t>
  </si>
  <si>
    <t>Юноши 14-16 (17.08.2007)/16</t>
  </si>
  <si>
    <t>Кошмин Михаил</t>
  </si>
  <si>
    <t>235,0</t>
  </si>
  <si>
    <t>255,0</t>
  </si>
  <si>
    <t>270,0</t>
  </si>
  <si>
    <t>65,0</t>
  </si>
  <si>
    <t>Борченко Альберт</t>
  </si>
  <si>
    <t>Лысов Артем</t>
  </si>
  <si>
    <t>72,5</t>
  </si>
  <si>
    <t>Полосенко Никита</t>
  </si>
  <si>
    <t>Открытая (22.06.1986)/37</t>
  </si>
  <si>
    <t xml:space="preserve">Юноши 13-19 </t>
  </si>
  <si>
    <t>Женщины</t>
  </si>
  <si>
    <t>56</t>
  </si>
  <si>
    <t>Открытая (26.05.1998)/26</t>
  </si>
  <si>
    <t>Военный жим</t>
  </si>
  <si>
    <t>Открытая (06.12.1988)/35</t>
  </si>
  <si>
    <t>Юноши 13-19 (25.11.2008)/15</t>
  </si>
  <si>
    <t>Юноши 13-19 (21.09.2008)/15</t>
  </si>
  <si>
    <t>Кириенко Дмитрий</t>
  </si>
  <si>
    <t>Юноши 14-16 (03.07.2008)/15</t>
  </si>
  <si>
    <t>79,50</t>
  </si>
  <si>
    <t>Мастера 50-59 (05.10.1970)/53</t>
  </si>
  <si>
    <t>Открытый Чемпионат города Хабаровска
WRPF Пауэрлифтинг без экипировки 
Хабаровск/Хабаровский край, 01 июня 2024 года</t>
  </si>
  <si>
    <t>Открытый Чемпионат города Хабаровска 
WRPF Двоеборье без экипировки 
Хабаровск/Хабаровский край, 01 июня 2024 года</t>
  </si>
  <si>
    <t>ВЕСОВАЯ КАТЕГОРИЯ   100</t>
  </si>
  <si>
    <t>Открытая (03.02.1997)/27</t>
  </si>
  <si>
    <t>Открытый Чемпионат города Хабаровска
WRPF Жим лежа без экипировки
Хабаровск/Хабаровский край, 01 июня 2024 года</t>
  </si>
  <si>
    <t>82.5</t>
  </si>
  <si>
    <t>Юноши 17-19 (18.06.2006)/17</t>
  </si>
  <si>
    <t>ВЕСОВАЯ КАТЕГОРИЯ   82.5</t>
  </si>
  <si>
    <t>Открытый Чемпионат города Хабаровска
WRPF Военный жим
Хабаровск/Хабаровский край, 01 июня 2024 года</t>
  </si>
  <si>
    <t>Забавин Иван</t>
  </si>
  <si>
    <t>Открытый Чемпионат города Хабаровска
WRPF Становая тяга без экипировки
Хабаровск/Хабаровский край, 01 июня 2024 года</t>
  </si>
  <si>
    <t>Открытая (15.02.1995)/29</t>
  </si>
  <si>
    <t>Юноши 13-19 (18.06.2006)/17</t>
  </si>
  <si>
    <t>Открытый Чемпионат города Хабаровска
WRPF Строгий подъем на бицепс
Хабаровск/Хабаровский край, 01 июня 2024 года</t>
  </si>
  <si>
    <t>жим</t>
  </si>
  <si>
    <t xml:space="preserve"> </t>
  </si>
  <si>
    <t>Хабаровский край, Хабаровск</t>
  </si>
  <si>
    <t>Амурская область, Белогорск</t>
  </si>
  <si>
    <t>Приморский край, Владивосток</t>
  </si>
  <si>
    <t>Хабаровский край, Спасск-Дальний</t>
  </si>
  <si>
    <t>Хабаровский край, Амурск</t>
  </si>
  <si>
    <t>№</t>
  </si>
  <si>
    <t xml:space="preserve">
Дата рождения/Возраст</t>
  </si>
  <si>
    <t>Возрастная группа</t>
  </si>
  <si>
    <t>O</t>
  </si>
  <si>
    <t>T1</t>
  </si>
  <si>
    <t>J</t>
  </si>
  <si>
    <t>M2</t>
  </si>
  <si>
    <t>T2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</si>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</sst>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trike/>
      <sz val="10"/>
      <color theme="5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0"/>
      <color theme="5" tint="-0.2499465926084170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trike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49" fontId="1" fillId="0" borderId="16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Border="1"/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Border="1"/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11" fillId="4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10" fillId="0" borderId="0" xfId="0" applyNumberFormat="1" applyFont="1" applyBorder="1"/>
    <xf numFmtId="49" fontId="12" fillId="3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0" fillId="0" borderId="0" xfId="0" applyNumberFormat="1" applyFont="1"/>
    <xf numFmtId="2" fontId="2" fillId="0" borderId="0" xfId="0" applyNumberFormat="1" applyFont="1" applyAlignment="1">
      <alignment horizontal="center" vertical="center"/>
    </xf>
    <xf numFmtId="165" fontId="10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49" fontId="11" fillId="4" borderId="24" xfId="0" applyNumberFormat="1" applyFont="1" applyFill="1" applyBorder="1" applyAlignment="1">
      <alignment horizontal="center" vertical="center"/>
    </xf>
    <xf numFmtId="49" fontId="11" fillId="4" borderId="32" xfId="0" applyNumberFormat="1" applyFont="1" applyFill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49" fontId="11" fillId="4" borderId="26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49" fontId="15" fillId="3" borderId="26" xfId="0" applyNumberFormat="1" applyFont="1" applyFill="1" applyBorder="1" applyAlignment="1">
      <alignment horizontal="center" vertical="center"/>
    </xf>
    <xf numFmtId="49" fontId="15" fillId="3" borderId="32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zoomScaleNormal="100" workbookViewId="0">
      <selection activeCell="E11" sqref="E11"/>
    </sheetView>
  </sheetViews>
  <sheetFormatPr baseColWidth="10" defaultColWidth="8.83203125" defaultRowHeight="14" x14ac:dyDescent="0.15"/>
  <cols>
    <col min="1" max="1" width="8.83203125" style="12"/>
    <col min="2" max="2" width="21.1640625" style="12" customWidth="1"/>
    <col min="3" max="3" width="25" style="12" customWidth="1"/>
    <col min="4" max="4" width="13.5" style="12" customWidth="1"/>
    <col min="5" max="5" width="12.5" style="12" customWidth="1"/>
    <col min="6" max="6" width="35.5" style="12" customWidth="1"/>
    <col min="7" max="9" width="5.6640625" style="12" bestFit="1" customWidth="1"/>
    <col min="10" max="10" width="4.33203125" style="12" bestFit="1" customWidth="1"/>
    <col min="11" max="13" width="5.6640625" style="12" bestFit="1" customWidth="1"/>
    <col min="14" max="14" width="4.33203125" style="12" bestFit="1" customWidth="1"/>
    <col min="15" max="17" width="5.6640625" style="12" bestFit="1" customWidth="1"/>
    <col min="18" max="18" width="4.33203125" style="12" bestFit="1" customWidth="1"/>
    <col min="19" max="19" width="7.1640625" style="12" bestFit="1" customWidth="1"/>
    <col min="20" max="20" width="9.6640625" style="37" bestFit="1" customWidth="1"/>
    <col min="21" max="21" width="15.83203125" style="12" customWidth="1"/>
    <col min="22" max="16384" width="8.83203125" style="12"/>
  </cols>
  <sheetData>
    <row r="1" spans="1:21" s="5" customFormat="1" ht="29" customHeight="1" x14ac:dyDescent="0.15">
      <c r="A1" s="139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s="5" customFormat="1" ht="62" customHeight="1" thickBo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</row>
    <row r="3" spans="1:21" s="6" customFormat="1" ht="12.75" customHeight="1" x14ac:dyDescent="0.2">
      <c r="A3" s="145" t="s">
        <v>194</v>
      </c>
      <c r="B3" s="147" t="s">
        <v>0</v>
      </c>
      <c r="C3" s="149" t="s">
        <v>195</v>
      </c>
      <c r="D3" s="149" t="s">
        <v>1</v>
      </c>
      <c r="E3" s="151" t="s">
        <v>196</v>
      </c>
      <c r="F3" s="153" t="s">
        <v>3</v>
      </c>
      <c r="G3" s="153" t="s">
        <v>4</v>
      </c>
      <c r="H3" s="153"/>
      <c r="I3" s="153"/>
      <c r="J3" s="153"/>
      <c r="K3" s="153" t="s">
        <v>5</v>
      </c>
      <c r="L3" s="153"/>
      <c r="M3" s="153"/>
      <c r="N3" s="153"/>
      <c r="O3" s="153" t="s">
        <v>6</v>
      </c>
      <c r="P3" s="153"/>
      <c r="Q3" s="153"/>
      <c r="R3" s="153"/>
      <c r="S3" s="151" t="s">
        <v>7</v>
      </c>
      <c r="T3" s="154" t="s">
        <v>8</v>
      </c>
      <c r="U3" s="156" t="s">
        <v>9</v>
      </c>
    </row>
    <row r="4" spans="1:21" s="6" customFormat="1" ht="21" customHeight="1" thickBot="1" x14ac:dyDescent="0.25">
      <c r="A4" s="146"/>
      <c r="B4" s="148"/>
      <c r="C4" s="150"/>
      <c r="D4" s="150"/>
      <c r="E4" s="152"/>
      <c r="F4" s="150"/>
      <c r="G4" s="7">
        <v>1</v>
      </c>
      <c r="H4" s="7">
        <v>2</v>
      </c>
      <c r="I4" s="7">
        <v>3</v>
      </c>
      <c r="J4" s="7" t="s">
        <v>10</v>
      </c>
      <c r="K4" s="7">
        <v>1</v>
      </c>
      <c r="L4" s="7">
        <v>2</v>
      </c>
      <c r="M4" s="7">
        <v>3</v>
      </c>
      <c r="N4" s="7" t="s">
        <v>10</v>
      </c>
      <c r="O4" s="7">
        <v>1</v>
      </c>
      <c r="P4" s="7">
        <v>2</v>
      </c>
      <c r="Q4" s="7">
        <v>3</v>
      </c>
      <c r="R4" s="7" t="s">
        <v>10</v>
      </c>
      <c r="S4" s="152"/>
      <c r="T4" s="155"/>
      <c r="U4" s="157"/>
    </row>
    <row r="5" spans="1:21" s="4" customFormat="1" ht="16" x14ac:dyDescent="0.15">
      <c r="A5" s="135" t="s">
        <v>42</v>
      </c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8"/>
      <c r="T5" s="36"/>
      <c r="U5" s="9"/>
    </row>
    <row r="6" spans="1:21" s="22" customFormat="1" ht="13" x14ac:dyDescent="0.15">
      <c r="A6" s="1" t="s">
        <v>11</v>
      </c>
      <c r="B6" s="19" t="s">
        <v>44</v>
      </c>
      <c r="C6" s="19" t="s">
        <v>45</v>
      </c>
      <c r="D6" s="19" t="s">
        <v>46</v>
      </c>
      <c r="E6" s="20" t="s">
        <v>197</v>
      </c>
      <c r="F6" s="19" t="s">
        <v>189</v>
      </c>
      <c r="G6" s="21" t="s">
        <v>21</v>
      </c>
      <c r="H6" s="21" t="s">
        <v>30</v>
      </c>
      <c r="I6" s="134">
        <v>130</v>
      </c>
      <c r="J6" s="1"/>
      <c r="K6" s="2" t="s">
        <v>21</v>
      </c>
      <c r="L6" s="2" t="s">
        <v>17</v>
      </c>
      <c r="M6" s="2" t="s">
        <v>18</v>
      </c>
      <c r="N6" s="1"/>
      <c r="O6" s="2" t="s">
        <v>27</v>
      </c>
      <c r="P6" s="2" t="s">
        <v>33</v>
      </c>
      <c r="Q6" s="2" t="s">
        <v>36</v>
      </c>
      <c r="R6" s="1"/>
      <c r="S6" s="3" t="str">
        <f>"420,0"</f>
        <v>420,0</v>
      </c>
      <c r="T6" s="18">
        <v>299.54399999999998</v>
      </c>
      <c r="U6" s="19" t="s">
        <v>188</v>
      </c>
    </row>
    <row r="7" spans="1:21" s="4" customFormat="1" ht="13" customHeight="1" x14ac:dyDescent="0.15">
      <c r="A7" s="9"/>
      <c r="B7" s="9"/>
      <c r="C7" s="9"/>
      <c r="D7" s="9"/>
      <c r="E7" s="10"/>
      <c r="F7" s="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8"/>
      <c r="T7" s="36"/>
      <c r="U7" s="9"/>
    </row>
    <row r="8" spans="1:21" s="4" customFormat="1" ht="16" x14ac:dyDescent="0.15">
      <c r="A8" s="137" t="s">
        <v>175</v>
      </c>
      <c r="B8" s="137"/>
      <c r="C8" s="137"/>
      <c r="D8" s="137"/>
      <c r="E8" s="138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8"/>
      <c r="T8" s="36"/>
      <c r="U8" s="9"/>
    </row>
    <row r="9" spans="1:21" s="22" customFormat="1" ht="13" x14ac:dyDescent="0.15">
      <c r="A9" s="44" t="s">
        <v>11</v>
      </c>
      <c r="B9" s="55" t="s">
        <v>48</v>
      </c>
      <c r="C9" s="57" t="s">
        <v>49</v>
      </c>
      <c r="D9" s="48" t="s">
        <v>50</v>
      </c>
      <c r="E9" s="45" t="s">
        <v>197</v>
      </c>
      <c r="F9" s="57" t="s">
        <v>189</v>
      </c>
      <c r="G9" s="46" t="s">
        <v>37</v>
      </c>
      <c r="H9" s="59" t="s">
        <v>38</v>
      </c>
      <c r="I9" s="59" t="s">
        <v>54</v>
      </c>
      <c r="J9" s="44"/>
      <c r="K9" s="59" t="s">
        <v>28</v>
      </c>
      <c r="L9" s="67" t="s">
        <v>29</v>
      </c>
      <c r="M9" s="61" t="s">
        <v>34</v>
      </c>
      <c r="N9" s="47"/>
      <c r="O9" s="59" t="s">
        <v>51</v>
      </c>
      <c r="P9" s="73" t="s">
        <v>52</v>
      </c>
      <c r="Q9" s="63" t="s">
        <v>53</v>
      </c>
      <c r="R9" s="65"/>
      <c r="S9" s="68" t="str">
        <f>"615,0"</f>
        <v>615,0</v>
      </c>
      <c r="T9" s="71" t="str">
        <f>"381,4845"</f>
        <v>381,4845</v>
      </c>
      <c r="U9" s="48"/>
    </row>
    <row r="10" spans="1:21" s="22" customFormat="1" ht="13" x14ac:dyDescent="0.15">
      <c r="A10" s="49" t="s">
        <v>19</v>
      </c>
      <c r="B10" s="56" t="s">
        <v>58</v>
      </c>
      <c r="C10" s="58" t="s">
        <v>57</v>
      </c>
      <c r="D10" s="54" t="s">
        <v>56</v>
      </c>
      <c r="E10" s="50" t="s">
        <v>197</v>
      </c>
      <c r="F10" s="58" t="s">
        <v>189</v>
      </c>
      <c r="G10" s="51" t="s">
        <v>36</v>
      </c>
      <c r="H10" s="60" t="s">
        <v>37</v>
      </c>
      <c r="I10" s="60" t="s">
        <v>55</v>
      </c>
      <c r="J10" s="49"/>
      <c r="K10" s="60" t="s">
        <v>28</v>
      </c>
      <c r="L10" s="69" t="s">
        <v>33</v>
      </c>
      <c r="M10" s="62" t="s">
        <v>34</v>
      </c>
      <c r="N10" s="52"/>
      <c r="O10" s="60" t="s">
        <v>37</v>
      </c>
      <c r="P10" s="74" t="s">
        <v>54</v>
      </c>
      <c r="Q10" s="64" t="s">
        <v>52</v>
      </c>
      <c r="R10" s="66"/>
      <c r="S10" s="70" t="str">
        <f>"590,0"</f>
        <v>590,0</v>
      </c>
      <c r="T10" s="72" t="e">
        <f>S10*E10</f>
        <v>#VALUE!</v>
      </c>
      <c r="U10" s="54"/>
    </row>
    <row r="11" spans="1:21" s="4" customFormat="1" ht="13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7"/>
      <c r="U11" s="12"/>
    </row>
    <row r="12" spans="1:21" s="4" customFormat="1" ht="13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7"/>
      <c r="U12" s="12"/>
    </row>
    <row r="13" spans="1:21" s="24" customFormat="1" ht="13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/>
      <c r="U13" s="23"/>
    </row>
    <row r="14" spans="1:21" s="24" customFormat="1" ht="18" x14ac:dyDescent="0.15">
      <c r="A14" s="25"/>
      <c r="B14" s="26" t="s">
        <v>73</v>
      </c>
      <c r="C14" s="26"/>
      <c r="D14" s="25"/>
      <c r="E14" s="27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8"/>
      <c r="U14" s="23"/>
    </row>
    <row r="15" spans="1:21" s="24" customFormat="1" ht="16" x14ac:dyDescent="0.15">
      <c r="A15" s="25"/>
      <c r="B15" s="28" t="s">
        <v>74</v>
      </c>
      <c r="C15" s="28"/>
      <c r="D15" s="25"/>
      <c r="E15" s="27"/>
      <c r="F15" s="25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/>
      <c r="U15" s="23"/>
    </row>
    <row r="16" spans="1:21" s="24" customFormat="1" x14ac:dyDescent="0.15">
      <c r="A16" s="25"/>
      <c r="B16" s="29"/>
      <c r="C16" s="30" t="s">
        <v>75</v>
      </c>
      <c r="D16" s="25"/>
      <c r="E16" s="27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8"/>
      <c r="U16" s="23"/>
    </row>
    <row r="17" spans="1:20" s="23" customFormat="1" x14ac:dyDescent="0.15">
      <c r="A17" s="25"/>
      <c r="B17" s="15" t="s">
        <v>76</v>
      </c>
      <c r="C17" s="15" t="s">
        <v>77</v>
      </c>
      <c r="D17" s="15" t="s">
        <v>78</v>
      </c>
      <c r="E17" s="16" t="s">
        <v>7</v>
      </c>
      <c r="F17" s="15" t="s">
        <v>80</v>
      </c>
      <c r="T17" s="38"/>
    </row>
    <row r="18" spans="1:20" s="75" customFormat="1" ht="13" x14ac:dyDescent="0.15">
      <c r="A18" s="39"/>
      <c r="B18" s="39" t="s">
        <v>48</v>
      </c>
      <c r="C18" s="39" t="s">
        <v>75</v>
      </c>
      <c r="D18" s="31" t="s">
        <v>47</v>
      </c>
      <c r="E18" s="32">
        <v>615</v>
      </c>
      <c r="F18" s="33">
        <v>381.48450000000003</v>
      </c>
      <c r="T18" s="76"/>
    </row>
    <row r="19" spans="1:20" s="23" customFormat="1" ht="13" customHeight="1" x14ac:dyDescent="0.15">
      <c r="T19" s="38"/>
    </row>
    <row r="20" spans="1:20" s="23" customFormat="1" ht="13" customHeight="1" x14ac:dyDescent="0.15">
      <c r="T20" s="38"/>
    </row>
    <row r="21" spans="1:20" s="23" customFormat="1" ht="13" customHeight="1" x14ac:dyDescent="0.15">
      <c r="A21" s="25"/>
      <c r="B21" s="25"/>
      <c r="C21" s="25"/>
      <c r="D21" s="25"/>
      <c r="E21" s="27"/>
      <c r="F21" s="25"/>
      <c r="T21" s="38"/>
    </row>
    <row r="22" spans="1:20" s="23" customFormat="1" ht="13" customHeight="1" x14ac:dyDescent="0.15">
      <c r="T22" s="38"/>
    </row>
    <row r="23" spans="1:20" s="23" customFormat="1" ht="13" customHeight="1" x14ac:dyDescent="0.15">
      <c r="T23" s="38"/>
    </row>
    <row r="24" spans="1:20" ht="13" customHeight="1" x14ac:dyDescent="0.15"/>
    <row r="25" spans="1:20" ht="13" customHeight="1" x14ac:dyDescent="0.15"/>
    <row r="26" spans="1:20" ht="13" customHeight="1" x14ac:dyDescent="0.15"/>
    <row r="27" spans="1:20" ht="13" customHeight="1" x14ac:dyDescent="0.15"/>
    <row r="28" spans="1:20" ht="13" customHeight="1" x14ac:dyDescent="0.15"/>
    <row r="29" spans="1:20" ht="13" customHeight="1" x14ac:dyDescent="0.15"/>
    <row r="30" spans="1:20" ht="13" customHeight="1" x14ac:dyDescent="0.15"/>
    <row r="31" spans="1:20" ht="13" customHeight="1" x14ac:dyDescent="0.15"/>
    <row r="32" spans="1:20" ht="13" customHeight="1" x14ac:dyDescent="0.15"/>
    <row r="33" ht="13" customHeight="1" x14ac:dyDescent="0.15"/>
    <row r="34" ht="13" customHeight="1" x14ac:dyDescent="0.15"/>
    <row r="35" ht="13" customHeight="1" x14ac:dyDescent="0.15"/>
    <row r="36" ht="13" customHeight="1" x14ac:dyDescent="0.15"/>
    <row r="37" ht="13" customHeight="1" x14ac:dyDescent="0.15"/>
    <row r="38" ht="13" customHeight="1" x14ac:dyDescent="0.15"/>
    <row r="39" ht="13" customHeight="1" x14ac:dyDescent="0.15"/>
    <row r="40" ht="13" customHeight="1" x14ac:dyDescent="0.15"/>
    <row r="41" ht="13" customHeight="1" x14ac:dyDescent="0.15"/>
    <row r="42" ht="13" customHeight="1" x14ac:dyDescent="0.15"/>
    <row r="43" ht="13" customHeight="1" x14ac:dyDescent="0.15"/>
    <row r="44" ht="13" customHeight="1" x14ac:dyDescent="0.15"/>
    <row r="45" ht="13" customHeight="1" x14ac:dyDescent="0.15"/>
    <row r="46" ht="13" customHeight="1" x14ac:dyDescent="0.15"/>
    <row r="47" ht="13" customHeight="1" x14ac:dyDescent="0.15"/>
    <row r="48" ht="13" customHeight="1" x14ac:dyDescent="0.15"/>
    <row r="49" ht="13" customHeight="1" x14ac:dyDescent="0.15"/>
    <row r="50" ht="13" customHeight="1" x14ac:dyDescent="0.15"/>
    <row r="51" ht="13" customHeight="1" x14ac:dyDescent="0.15"/>
    <row r="52" ht="13" customHeight="1" x14ac:dyDescent="0.15"/>
    <row r="53" ht="13" customHeight="1" x14ac:dyDescent="0.15"/>
    <row r="54" ht="13" customHeight="1" x14ac:dyDescent="0.15"/>
    <row r="55" ht="13" customHeight="1" x14ac:dyDescent="0.15"/>
    <row r="56" ht="13" customHeight="1" x14ac:dyDescent="0.15"/>
    <row r="57" ht="13" customHeight="1" x14ac:dyDescent="0.15"/>
    <row r="58" ht="13" customHeight="1" x14ac:dyDescent="0.15"/>
    <row r="59" ht="13" customHeight="1" x14ac:dyDescent="0.15"/>
    <row r="60" ht="13" customHeight="1" x14ac:dyDescent="0.15"/>
    <row r="61" ht="13" customHeight="1" x14ac:dyDescent="0.15"/>
    <row r="62" ht="13" customHeight="1" x14ac:dyDescent="0.15"/>
    <row r="63" ht="13" customHeight="1" x14ac:dyDescent="0.15"/>
    <row r="64" ht="13" customHeight="1" x14ac:dyDescent="0.15"/>
    <row r="65" ht="13" customHeight="1" x14ac:dyDescent="0.15"/>
    <row r="66" ht="13" customHeight="1" x14ac:dyDescent="0.15"/>
    <row r="67" ht="13" customHeight="1" x14ac:dyDescent="0.15"/>
    <row r="68" ht="13" customHeight="1" x14ac:dyDescent="0.15"/>
    <row r="69" ht="13" customHeight="1" x14ac:dyDescent="0.15"/>
    <row r="70" ht="13" customHeight="1" x14ac:dyDescent="0.15"/>
    <row r="71" ht="13" customHeight="1" x14ac:dyDescent="0.15"/>
    <row r="72" ht="13" customHeight="1" x14ac:dyDescent="0.15"/>
    <row r="73" ht="13" customHeight="1" x14ac:dyDescent="0.15"/>
  </sheetData>
  <mergeCells count="15">
    <mergeCell ref="A5:R5"/>
    <mergeCell ref="A8:R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zoomScaleNormal="100" workbookViewId="0">
      <selection activeCell="E10" sqref="E10"/>
    </sheetView>
  </sheetViews>
  <sheetFormatPr baseColWidth="10" defaultColWidth="8.83203125" defaultRowHeight="14" x14ac:dyDescent="0.15"/>
  <cols>
    <col min="1" max="1" width="8.83203125" style="12"/>
    <col min="2" max="2" width="19.6640625" style="12" customWidth="1"/>
    <col min="3" max="3" width="25.5" style="12" customWidth="1"/>
    <col min="4" max="4" width="16.6640625" style="12" customWidth="1"/>
    <col min="5" max="5" width="8.83203125" style="12"/>
    <col min="6" max="6" width="37" style="12" customWidth="1"/>
    <col min="7" max="9" width="4.6640625" style="12" bestFit="1" customWidth="1"/>
    <col min="10" max="10" width="4.33203125" style="12" bestFit="1" customWidth="1"/>
    <col min="11" max="13" width="5.6640625" style="12" bestFit="1" customWidth="1"/>
    <col min="14" max="14" width="4.33203125" style="12" bestFit="1" customWidth="1"/>
    <col min="15" max="15" width="7.1640625" style="12" bestFit="1" customWidth="1"/>
    <col min="16" max="16" width="8.6640625" style="12" bestFit="1" customWidth="1"/>
    <col min="17" max="17" width="18.1640625" style="12" customWidth="1"/>
    <col min="18" max="16384" width="8.83203125" style="12"/>
  </cols>
  <sheetData>
    <row r="1" spans="1:17" ht="28" customHeight="1" x14ac:dyDescent="0.15">
      <c r="A1" s="160" t="s">
        <v>174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17" ht="62" customHeight="1" thickBot="1" x14ac:dyDescent="0.2">
      <c r="A2" s="164"/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</row>
    <row r="3" spans="1:17" ht="12" customHeight="1" x14ac:dyDescent="0.15">
      <c r="A3" s="145" t="s">
        <v>194</v>
      </c>
      <c r="B3" s="147" t="s">
        <v>0</v>
      </c>
      <c r="C3" s="149" t="s">
        <v>195</v>
      </c>
      <c r="D3" s="149" t="s">
        <v>1</v>
      </c>
      <c r="E3" s="151" t="s">
        <v>196</v>
      </c>
      <c r="F3" s="153" t="s">
        <v>3</v>
      </c>
      <c r="G3" s="153" t="s">
        <v>5</v>
      </c>
      <c r="H3" s="153"/>
      <c r="I3" s="153"/>
      <c r="J3" s="153"/>
      <c r="K3" s="153" t="s">
        <v>6</v>
      </c>
      <c r="L3" s="153"/>
      <c r="M3" s="153"/>
      <c r="N3" s="153"/>
      <c r="O3" s="151" t="s">
        <v>7</v>
      </c>
      <c r="P3" s="151" t="s">
        <v>8</v>
      </c>
      <c r="Q3" s="156" t="s">
        <v>9</v>
      </c>
    </row>
    <row r="4" spans="1:17" ht="21" customHeight="1" thickBot="1" x14ac:dyDescent="0.2">
      <c r="A4" s="146"/>
      <c r="B4" s="148"/>
      <c r="C4" s="150"/>
      <c r="D4" s="150"/>
      <c r="E4" s="152"/>
      <c r="F4" s="150"/>
      <c r="G4" s="7">
        <v>1</v>
      </c>
      <c r="H4" s="7">
        <v>2</v>
      </c>
      <c r="I4" s="7">
        <v>3</v>
      </c>
      <c r="J4" s="7" t="s">
        <v>10</v>
      </c>
      <c r="K4" s="7">
        <v>1</v>
      </c>
      <c r="L4" s="7">
        <v>2</v>
      </c>
      <c r="M4" s="7">
        <v>3</v>
      </c>
      <c r="N4" s="7" t="s">
        <v>10</v>
      </c>
      <c r="O4" s="152"/>
      <c r="P4" s="152"/>
      <c r="Q4" s="157"/>
    </row>
    <row r="5" spans="1:17" ht="16" x14ac:dyDescent="0.15">
      <c r="A5" s="135" t="s">
        <v>22</v>
      </c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8"/>
      <c r="P5" s="8"/>
      <c r="Q5" s="9"/>
    </row>
    <row r="6" spans="1:17" s="80" customFormat="1" ht="13" x14ac:dyDescent="0.15">
      <c r="A6" s="1" t="s">
        <v>11</v>
      </c>
      <c r="B6" s="19" t="s">
        <v>67</v>
      </c>
      <c r="C6" s="19" t="s">
        <v>176</v>
      </c>
      <c r="D6" s="19" t="s">
        <v>68</v>
      </c>
      <c r="E6" s="20" t="s">
        <v>197</v>
      </c>
      <c r="F6" s="19" t="s">
        <v>189</v>
      </c>
      <c r="G6" s="2" t="s">
        <v>20</v>
      </c>
      <c r="H6" s="21" t="s">
        <v>14</v>
      </c>
      <c r="I6" s="2" t="s">
        <v>70</v>
      </c>
      <c r="J6" s="1"/>
      <c r="K6" s="21" t="s">
        <v>71</v>
      </c>
      <c r="L6" s="2" t="s">
        <v>13</v>
      </c>
      <c r="M6" s="77" t="s">
        <v>40</v>
      </c>
      <c r="N6" s="1"/>
      <c r="O6" s="3">
        <v>127.5</v>
      </c>
      <c r="P6" s="3" t="str">
        <f>"144,9803"</f>
        <v>144,9803</v>
      </c>
      <c r="Q6" s="19" t="s">
        <v>72</v>
      </c>
    </row>
    <row r="7" spans="1:17" ht="13" customHeight="1" x14ac:dyDescent="0.15">
      <c r="A7" s="81"/>
      <c r="B7" s="82"/>
      <c r="C7" s="82"/>
      <c r="D7" s="82"/>
      <c r="E7" s="83"/>
      <c r="F7" s="82"/>
      <c r="G7" s="78"/>
      <c r="H7" s="79"/>
      <c r="I7" s="78"/>
      <c r="J7" s="78"/>
      <c r="K7" s="79"/>
      <c r="L7" s="78"/>
      <c r="M7" s="84"/>
      <c r="N7" s="81"/>
      <c r="O7" s="43"/>
      <c r="P7" s="43"/>
      <c r="Q7" s="25"/>
    </row>
    <row r="8" spans="1:17" ht="16" x14ac:dyDescent="0.15">
      <c r="A8" s="158" t="s">
        <v>42</v>
      </c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8"/>
      <c r="P8" s="8"/>
      <c r="Q8" s="9"/>
    </row>
    <row r="9" spans="1:17" s="80" customFormat="1" ht="13" x14ac:dyDescent="0.15">
      <c r="A9" s="1" t="s">
        <v>11</v>
      </c>
      <c r="B9" s="19" t="s">
        <v>63</v>
      </c>
      <c r="C9" s="19" t="s">
        <v>166</v>
      </c>
      <c r="D9" s="19" t="s">
        <v>69</v>
      </c>
      <c r="E9" s="20" t="s">
        <v>197</v>
      </c>
      <c r="F9" s="19" t="s">
        <v>189</v>
      </c>
      <c r="G9" s="2" t="s">
        <v>65</v>
      </c>
      <c r="H9" s="21" t="s">
        <v>20</v>
      </c>
      <c r="I9" s="2" t="s">
        <v>64</v>
      </c>
      <c r="J9" s="1"/>
      <c r="K9" s="21" t="s">
        <v>18</v>
      </c>
      <c r="L9" s="2" t="s">
        <v>30</v>
      </c>
      <c r="M9" s="77" t="s">
        <v>25</v>
      </c>
      <c r="N9" s="1"/>
      <c r="O9" s="3" t="str">
        <f>"162,5"</f>
        <v>162,5</v>
      </c>
      <c r="P9" s="3" t="str">
        <f>"155,5288"</f>
        <v>155,5288</v>
      </c>
      <c r="Q9" s="19" t="s">
        <v>66</v>
      </c>
    </row>
  </sheetData>
  <mergeCells count="14">
    <mergeCell ref="A8:N8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zoomScaleNormal="100" workbookViewId="0">
      <selection sqref="A1:M2"/>
    </sheetView>
  </sheetViews>
  <sheetFormatPr baseColWidth="10" defaultColWidth="8.83203125" defaultRowHeight="14" x14ac:dyDescent="0.15"/>
  <cols>
    <col min="1" max="1" width="8.83203125" style="12"/>
    <col min="2" max="2" width="24.5" style="12" customWidth="1"/>
    <col min="3" max="3" width="27.5" style="12" customWidth="1"/>
    <col min="4" max="4" width="19" style="12" customWidth="1"/>
    <col min="5" max="5" width="13.33203125" style="12" customWidth="1"/>
    <col min="6" max="6" width="37.6640625" style="12" customWidth="1"/>
    <col min="7" max="9" width="5.6640625" style="12" bestFit="1" customWidth="1"/>
    <col min="10" max="10" width="4.33203125" style="12" bestFit="1" customWidth="1"/>
    <col min="11" max="11" width="10.5" style="12" bestFit="1" customWidth="1"/>
    <col min="12" max="12" width="8.6640625" style="37" bestFit="1" customWidth="1"/>
    <col min="13" max="13" width="18.6640625" style="12" customWidth="1"/>
    <col min="14" max="16384" width="8.83203125" style="12"/>
  </cols>
  <sheetData>
    <row r="1" spans="1:13" ht="29" customHeight="1" x14ac:dyDescent="0.15">
      <c r="A1" s="168" t="s">
        <v>177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62" customHeight="1" thickBot="1" x14ac:dyDescent="0.2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12" customHeight="1" x14ac:dyDescent="0.15">
      <c r="A3" s="145" t="s">
        <v>194</v>
      </c>
      <c r="B3" s="147" t="s">
        <v>0</v>
      </c>
      <c r="C3" s="149" t="s">
        <v>195</v>
      </c>
      <c r="D3" s="149" t="s">
        <v>1</v>
      </c>
      <c r="E3" s="151" t="s">
        <v>196</v>
      </c>
      <c r="F3" s="153" t="s">
        <v>3</v>
      </c>
      <c r="G3" s="153" t="s">
        <v>5</v>
      </c>
      <c r="H3" s="153"/>
      <c r="I3" s="153"/>
      <c r="J3" s="153"/>
      <c r="K3" s="172" t="s">
        <v>83</v>
      </c>
      <c r="L3" s="154" t="s">
        <v>8</v>
      </c>
      <c r="M3" s="156" t="s">
        <v>9</v>
      </c>
    </row>
    <row r="4" spans="1:13" ht="21" customHeight="1" thickBot="1" x14ac:dyDescent="0.2">
      <c r="A4" s="146"/>
      <c r="B4" s="148"/>
      <c r="C4" s="150"/>
      <c r="D4" s="150"/>
      <c r="E4" s="152"/>
      <c r="F4" s="150"/>
      <c r="G4" s="7">
        <v>1</v>
      </c>
      <c r="H4" s="7">
        <v>2</v>
      </c>
      <c r="I4" s="7">
        <v>3</v>
      </c>
      <c r="J4" s="7" t="s">
        <v>10</v>
      </c>
      <c r="K4" s="173"/>
      <c r="L4" s="155"/>
      <c r="M4" s="157"/>
    </row>
    <row r="5" spans="1:13" ht="16" x14ac:dyDescent="0.15">
      <c r="A5" s="135" t="s">
        <v>22</v>
      </c>
      <c r="B5" s="135"/>
      <c r="C5" s="136"/>
      <c r="D5" s="136"/>
      <c r="E5" s="136"/>
      <c r="F5" s="136"/>
      <c r="G5" s="136"/>
      <c r="H5" s="136"/>
      <c r="I5" s="136"/>
      <c r="J5" s="136"/>
      <c r="K5" s="85"/>
      <c r="L5" s="36"/>
      <c r="M5" s="9"/>
    </row>
    <row r="6" spans="1:13" s="80" customFormat="1" ht="13" x14ac:dyDescent="0.15">
      <c r="A6" s="1" t="s">
        <v>11</v>
      </c>
      <c r="B6" s="19" t="s">
        <v>90</v>
      </c>
      <c r="C6" s="19" t="s">
        <v>91</v>
      </c>
      <c r="D6" s="19" t="s">
        <v>92</v>
      </c>
      <c r="E6" s="20" t="s">
        <v>198</v>
      </c>
      <c r="F6" s="19" t="s">
        <v>189</v>
      </c>
      <c r="G6" s="2" t="s">
        <v>84</v>
      </c>
      <c r="H6" s="2" t="s">
        <v>93</v>
      </c>
      <c r="I6" s="90" t="s">
        <v>24</v>
      </c>
      <c r="J6" s="1"/>
      <c r="K6" s="17">
        <v>57.5</v>
      </c>
      <c r="L6" s="18">
        <v>49.570799999999998</v>
      </c>
      <c r="M6" s="19" t="s">
        <v>94</v>
      </c>
    </row>
    <row r="7" spans="1:13" s="80" customFormat="1" ht="13" x14ac:dyDescent="0.15">
      <c r="A7" s="87"/>
      <c r="B7" s="87"/>
      <c r="C7" s="87"/>
      <c r="D7" s="87"/>
      <c r="E7" s="88"/>
      <c r="F7" s="87"/>
      <c r="G7" s="11"/>
      <c r="H7" s="11"/>
      <c r="I7" s="11"/>
      <c r="J7" s="11"/>
      <c r="K7" s="85"/>
      <c r="L7" s="36"/>
      <c r="M7" s="87"/>
    </row>
    <row r="8" spans="1:13" ht="16" x14ac:dyDescent="0.15">
      <c r="A8" s="137" t="s">
        <v>26</v>
      </c>
      <c r="B8" s="137"/>
      <c r="C8" s="137"/>
      <c r="D8" s="137"/>
      <c r="E8" s="138"/>
      <c r="F8" s="137"/>
      <c r="G8" s="137"/>
      <c r="H8" s="137"/>
      <c r="I8" s="137"/>
      <c r="J8" s="137"/>
      <c r="K8" s="85"/>
      <c r="L8" s="36"/>
      <c r="M8" s="9"/>
    </row>
    <row r="9" spans="1:13" s="80" customFormat="1" ht="13" x14ac:dyDescent="0.15">
      <c r="A9" s="1" t="s">
        <v>11</v>
      </c>
      <c r="B9" s="19" t="s">
        <v>95</v>
      </c>
      <c r="C9" s="19" t="s">
        <v>96</v>
      </c>
      <c r="D9" s="19" t="s">
        <v>97</v>
      </c>
      <c r="E9" s="20" t="s">
        <v>199</v>
      </c>
      <c r="F9" s="19" t="s">
        <v>190</v>
      </c>
      <c r="G9" s="2" t="s">
        <v>13</v>
      </c>
      <c r="H9" s="2" t="s">
        <v>40</v>
      </c>
      <c r="I9" s="21" t="s">
        <v>98</v>
      </c>
      <c r="J9" s="1"/>
      <c r="K9" s="17">
        <v>87.5</v>
      </c>
      <c r="L9" s="18">
        <v>72.563800000000001</v>
      </c>
      <c r="M9" s="19" t="s">
        <v>99</v>
      </c>
    </row>
    <row r="10" spans="1:13" s="80" customFormat="1" ht="13" x14ac:dyDescent="0.15">
      <c r="A10" s="31"/>
      <c r="B10" s="39"/>
      <c r="C10" s="39"/>
      <c r="D10" s="39"/>
      <c r="E10" s="40"/>
      <c r="F10" s="39"/>
      <c r="G10" s="81"/>
      <c r="H10" s="81"/>
      <c r="I10" s="89"/>
      <c r="J10" s="31"/>
      <c r="K10" s="32"/>
      <c r="L10" s="33"/>
      <c r="M10" s="39"/>
    </row>
    <row r="11" spans="1:13" ht="16" x14ac:dyDescent="0.15">
      <c r="A11" s="174" t="s">
        <v>42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85"/>
      <c r="L11" s="36"/>
      <c r="M11" s="9"/>
    </row>
    <row r="12" spans="1:13" s="75" customFormat="1" ht="13" x14ac:dyDescent="0.15">
      <c r="A12" s="44" t="s">
        <v>11</v>
      </c>
      <c r="B12" s="55" t="s">
        <v>105</v>
      </c>
      <c r="C12" s="57" t="s">
        <v>106</v>
      </c>
      <c r="D12" s="48" t="s">
        <v>69</v>
      </c>
      <c r="E12" s="45" t="s">
        <v>198</v>
      </c>
      <c r="F12" s="55" t="s">
        <v>189</v>
      </c>
      <c r="G12" s="59" t="s">
        <v>13</v>
      </c>
      <c r="H12" s="106" t="s">
        <v>40</v>
      </c>
      <c r="I12" s="67" t="s">
        <v>16</v>
      </c>
      <c r="J12" s="65"/>
      <c r="K12" s="102">
        <v>90</v>
      </c>
      <c r="L12" s="71">
        <v>64.611000000000004</v>
      </c>
      <c r="M12" s="48" t="s">
        <v>182</v>
      </c>
    </row>
    <row r="13" spans="1:13" s="75" customFormat="1" ht="13" x14ac:dyDescent="0.15">
      <c r="A13" s="97" t="s">
        <v>11</v>
      </c>
      <c r="B13" s="100" t="s">
        <v>99</v>
      </c>
      <c r="C13" s="101" t="s">
        <v>103</v>
      </c>
      <c r="D13" s="98" t="s">
        <v>100</v>
      </c>
      <c r="E13" s="40" t="s">
        <v>197</v>
      </c>
      <c r="F13" s="100" t="s">
        <v>190</v>
      </c>
      <c r="G13" s="103" t="s">
        <v>30</v>
      </c>
      <c r="H13" s="107" t="s">
        <v>35</v>
      </c>
      <c r="I13" s="110" t="s">
        <v>89</v>
      </c>
      <c r="J13" s="111"/>
      <c r="K13" s="104">
        <v>130</v>
      </c>
      <c r="L13" s="108">
        <v>92.807000000000002</v>
      </c>
      <c r="M13" s="98" t="s">
        <v>188</v>
      </c>
    </row>
    <row r="14" spans="1:13" s="75" customFormat="1" ht="13" x14ac:dyDescent="0.15">
      <c r="A14" s="99" t="s">
        <v>19</v>
      </c>
      <c r="B14" s="100" t="s">
        <v>101</v>
      </c>
      <c r="C14" s="101" t="s">
        <v>164</v>
      </c>
      <c r="D14" s="98" t="s">
        <v>102</v>
      </c>
      <c r="E14" s="40" t="s">
        <v>197</v>
      </c>
      <c r="F14" s="100" t="s">
        <v>189</v>
      </c>
      <c r="G14" s="103" t="s">
        <v>18</v>
      </c>
      <c r="H14" s="107" t="s">
        <v>23</v>
      </c>
      <c r="I14" s="110" t="s">
        <v>86</v>
      </c>
      <c r="J14" s="111"/>
      <c r="K14" s="104">
        <v>117.5</v>
      </c>
      <c r="L14" s="108">
        <v>86.033500000000004</v>
      </c>
      <c r="M14" s="98" t="s">
        <v>94</v>
      </c>
    </row>
    <row r="15" spans="1:13" s="75" customFormat="1" ht="13" x14ac:dyDescent="0.15">
      <c r="A15" s="49" t="s">
        <v>11</v>
      </c>
      <c r="B15" s="56" t="s">
        <v>99</v>
      </c>
      <c r="C15" s="58" t="s">
        <v>104</v>
      </c>
      <c r="D15" s="54" t="s">
        <v>100</v>
      </c>
      <c r="E15" s="50" t="s">
        <v>200</v>
      </c>
      <c r="F15" s="56" t="s">
        <v>190</v>
      </c>
      <c r="G15" s="60" t="s">
        <v>30</v>
      </c>
      <c r="H15" s="109" t="s">
        <v>35</v>
      </c>
      <c r="I15" s="69" t="s">
        <v>89</v>
      </c>
      <c r="J15" s="66"/>
      <c r="K15" s="105">
        <v>130</v>
      </c>
      <c r="L15" s="72">
        <v>92.807000000000002</v>
      </c>
      <c r="M15" s="54" t="s">
        <v>188</v>
      </c>
    </row>
    <row r="16" spans="1:13" s="75" customFormat="1" ht="13" x14ac:dyDescent="0.15">
      <c r="A16" s="39"/>
      <c r="B16" s="39"/>
      <c r="C16" s="39"/>
      <c r="D16" s="39"/>
      <c r="E16" s="40"/>
      <c r="F16" s="39"/>
      <c r="G16" s="31"/>
      <c r="H16" s="31"/>
      <c r="I16" s="31"/>
      <c r="J16" s="31"/>
      <c r="K16" s="32"/>
      <c r="L16" s="33"/>
      <c r="M16" s="39"/>
    </row>
    <row r="17" spans="1:14" s="23" customFormat="1" ht="16" x14ac:dyDescent="0.15">
      <c r="A17" s="174" t="s">
        <v>180</v>
      </c>
      <c r="B17" s="174"/>
      <c r="C17" s="174"/>
      <c r="D17" s="174"/>
      <c r="E17" s="175"/>
      <c r="F17" s="174"/>
      <c r="G17" s="174"/>
      <c r="H17" s="174"/>
      <c r="I17" s="174"/>
      <c r="J17" s="174"/>
      <c r="K17" s="32"/>
      <c r="L17" s="33"/>
      <c r="M17" s="25"/>
    </row>
    <row r="18" spans="1:14" s="75" customFormat="1" ht="13" x14ac:dyDescent="0.15">
      <c r="A18" s="44" t="s">
        <v>11</v>
      </c>
      <c r="B18" s="55" t="s">
        <v>169</v>
      </c>
      <c r="C18" s="57" t="s">
        <v>170</v>
      </c>
      <c r="D18" s="48" t="s">
        <v>171</v>
      </c>
      <c r="E18" s="45" t="s">
        <v>198</v>
      </c>
      <c r="F18" s="57" t="s">
        <v>189</v>
      </c>
      <c r="G18" s="46" t="s">
        <v>13</v>
      </c>
      <c r="H18" s="106" t="s">
        <v>40</v>
      </c>
      <c r="I18" s="59" t="s">
        <v>16</v>
      </c>
      <c r="J18" s="117"/>
      <c r="K18" s="102">
        <v>90</v>
      </c>
      <c r="L18" s="71">
        <v>61.686</v>
      </c>
      <c r="M18" s="48" t="s">
        <v>188</v>
      </c>
    </row>
    <row r="19" spans="1:14" s="75" customFormat="1" ht="13" x14ac:dyDescent="0.15">
      <c r="A19" s="97" t="s">
        <v>11</v>
      </c>
      <c r="B19" s="100" t="s">
        <v>107</v>
      </c>
      <c r="C19" s="101" t="s">
        <v>108</v>
      </c>
      <c r="D19" s="98" t="s">
        <v>115</v>
      </c>
      <c r="E19" s="40" t="s">
        <v>197</v>
      </c>
      <c r="F19" s="101" t="s">
        <v>189</v>
      </c>
      <c r="G19" s="41" t="s">
        <v>35</v>
      </c>
      <c r="H19" s="103" t="s">
        <v>39</v>
      </c>
      <c r="I19" s="114" t="s">
        <v>87</v>
      </c>
      <c r="J19" s="118"/>
      <c r="K19" s="104">
        <v>135</v>
      </c>
      <c r="L19" s="108">
        <v>93.757499999999993</v>
      </c>
      <c r="M19" s="98" t="s">
        <v>109</v>
      </c>
    </row>
    <row r="20" spans="1:14" s="75" customFormat="1" ht="13" x14ac:dyDescent="0.15">
      <c r="A20" s="97" t="s">
        <v>19</v>
      </c>
      <c r="B20" s="100" t="s">
        <v>110</v>
      </c>
      <c r="C20" s="101" t="s">
        <v>111</v>
      </c>
      <c r="D20" s="98" t="s">
        <v>32</v>
      </c>
      <c r="E20" s="40" t="s">
        <v>197</v>
      </c>
      <c r="F20" s="101" t="s">
        <v>189</v>
      </c>
      <c r="G20" s="42" t="s">
        <v>17</v>
      </c>
      <c r="H20" s="107" t="s">
        <v>23</v>
      </c>
      <c r="I20" s="107" t="s">
        <v>30</v>
      </c>
      <c r="J20" s="118"/>
      <c r="K20" s="104">
        <v>120</v>
      </c>
      <c r="L20" s="108">
        <v>80.867999999999995</v>
      </c>
      <c r="M20" s="98" t="s">
        <v>188</v>
      </c>
    </row>
    <row r="21" spans="1:14" s="75" customFormat="1" ht="13" x14ac:dyDescent="0.15">
      <c r="A21" s="97" t="s">
        <v>60</v>
      </c>
      <c r="B21" s="100" t="s">
        <v>112</v>
      </c>
      <c r="C21" s="101" t="s">
        <v>113</v>
      </c>
      <c r="D21" s="98" t="s">
        <v>114</v>
      </c>
      <c r="E21" s="40" t="s">
        <v>197</v>
      </c>
      <c r="F21" s="101" t="s">
        <v>191</v>
      </c>
      <c r="G21" s="41" t="s">
        <v>18</v>
      </c>
      <c r="H21" s="107" t="s">
        <v>23</v>
      </c>
      <c r="I21" s="115" t="s">
        <v>116</v>
      </c>
      <c r="J21" s="118"/>
      <c r="K21" s="104">
        <v>115</v>
      </c>
      <c r="L21" s="108">
        <v>77.096000000000004</v>
      </c>
      <c r="M21" s="98" t="s">
        <v>188</v>
      </c>
    </row>
    <row r="22" spans="1:14" s="75" customFormat="1" ht="13" x14ac:dyDescent="0.15">
      <c r="A22" s="97" t="s">
        <v>61</v>
      </c>
      <c r="B22" s="100" t="s">
        <v>121</v>
      </c>
      <c r="C22" s="101" t="s">
        <v>117</v>
      </c>
      <c r="D22" s="98" t="s">
        <v>118</v>
      </c>
      <c r="E22" s="40" t="s">
        <v>197</v>
      </c>
      <c r="F22" s="101" t="s">
        <v>189</v>
      </c>
      <c r="G22" s="41" t="s">
        <v>119</v>
      </c>
      <c r="H22" s="103" t="s">
        <v>17</v>
      </c>
      <c r="I22" s="115" t="s">
        <v>18</v>
      </c>
      <c r="J22" s="118"/>
      <c r="K22" s="104">
        <v>105</v>
      </c>
      <c r="L22" s="108">
        <v>72.145499999999998</v>
      </c>
      <c r="M22" s="98" t="s">
        <v>120</v>
      </c>
    </row>
    <row r="23" spans="1:14" s="75" customFormat="1" ht="13" x14ac:dyDescent="0.15">
      <c r="A23" s="49" t="s">
        <v>62</v>
      </c>
      <c r="B23" s="56" t="s">
        <v>122</v>
      </c>
      <c r="C23" s="58" t="s">
        <v>123</v>
      </c>
      <c r="D23" s="54" t="s">
        <v>124</v>
      </c>
      <c r="E23" s="50" t="s">
        <v>197</v>
      </c>
      <c r="F23" s="58" t="s">
        <v>192</v>
      </c>
      <c r="G23" s="112" t="s">
        <v>27</v>
      </c>
      <c r="H23" s="113" t="s">
        <v>27</v>
      </c>
      <c r="I23" s="116" t="s">
        <v>27</v>
      </c>
      <c r="J23" s="86"/>
      <c r="K23" s="105">
        <v>0</v>
      </c>
      <c r="L23" s="72">
        <v>0</v>
      </c>
      <c r="M23" s="54" t="s">
        <v>188</v>
      </c>
    </row>
    <row r="24" spans="1:14" s="75" customFormat="1" ht="13" x14ac:dyDescent="0.15">
      <c r="L24" s="76"/>
    </row>
    <row r="25" spans="1:14" s="23" customFormat="1" ht="16" x14ac:dyDescent="0.15">
      <c r="A25" s="174" t="s">
        <v>43</v>
      </c>
      <c r="B25" s="174"/>
      <c r="C25" s="174"/>
      <c r="D25" s="174"/>
      <c r="E25" s="175"/>
      <c r="F25" s="174"/>
      <c r="G25" s="174"/>
      <c r="H25" s="174"/>
      <c r="I25" s="174"/>
      <c r="J25" s="174"/>
      <c r="K25" s="32"/>
      <c r="L25" s="33"/>
      <c r="M25" s="25"/>
    </row>
    <row r="26" spans="1:14" s="75" customFormat="1" ht="13" x14ac:dyDescent="0.15">
      <c r="A26" s="44" t="s">
        <v>11</v>
      </c>
      <c r="B26" s="55" t="s">
        <v>127</v>
      </c>
      <c r="C26" s="57" t="s">
        <v>179</v>
      </c>
      <c r="D26" s="48" t="s">
        <v>128</v>
      </c>
      <c r="E26" s="45" t="s">
        <v>201</v>
      </c>
      <c r="F26" s="57" t="s">
        <v>189</v>
      </c>
      <c r="G26" s="46" t="s">
        <v>35</v>
      </c>
      <c r="H26" s="119" t="s">
        <v>59</v>
      </c>
      <c r="I26" s="119" t="s">
        <v>59</v>
      </c>
      <c r="J26" s="117"/>
      <c r="K26" s="102">
        <v>125</v>
      </c>
      <c r="L26" s="71" t="str">
        <f>"81,5375"</f>
        <v>81,5375</v>
      </c>
      <c r="M26" s="48" t="s">
        <v>188</v>
      </c>
    </row>
    <row r="27" spans="1:14" s="75" customFormat="1" ht="13" x14ac:dyDescent="0.15">
      <c r="A27" s="97" t="s">
        <v>11</v>
      </c>
      <c r="B27" s="100" t="s">
        <v>129</v>
      </c>
      <c r="C27" s="101" t="s">
        <v>130</v>
      </c>
      <c r="D27" s="121">
        <v>90</v>
      </c>
      <c r="E27" s="40" t="s">
        <v>197</v>
      </c>
      <c r="F27" s="101" t="s">
        <v>191</v>
      </c>
      <c r="G27" s="41" t="s">
        <v>131</v>
      </c>
      <c r="H27" s="120" t="s">
        <v>31</v>
      </c>
      <c r="I27" s="120" t="s">
        <v>31</v>
      </c>
      <c r="J27" s="118"/>
      <c r="K27" s="104">
        <v>175</v>
      </c>
      <c r="L27" s="108">
        <v>111.72</v>
      </c>
      <c r="M27" s="98" t="s">
        <v>132</v>
      </c>
    </row>
    <row r="28" spans="1:14" s="75" customFormat="1" ht="13" x14ac:dyDescent="0.15">
      <c r="A28" s="49" t="s">
        <v>11</v>
      </c>
      <c r="B28" s="56" t="s">
        <v>125</v>
      </c>
      <c r="C28" s="58" t="s">
        <v>172</v>
      </c>
      <c r="D28" s="54" t="s">
        <v>126</v>
      </c>
      <c r="E28" s="50" t="s">
        <v>200</v>
      </c>
      <c r="F28" s="58" t="s">
        <v>189</v>
      </c>
      <c r="G28" s="53" t="s">
        <v>23</v>
      </c>
      <c r="H28" s="109" t="s">
        <v>30</v>
      </c>
      <c r="I28" s="109" t="s">
        <v>35</v>
      </c>
      <c r="J28" s="86"/>
      <c r="K28" s="105">
        <v>125</v>
      </c>
      <c r="L28" s="72">
        <v>80.6875</v>
      </c>
      <c r="M28" s="54" t="s">
        <v>66</v>
      </c>
    </row>
    <row r="29" spans="1:14" s="80" customFormat="1" ht="13" x14ac:dyDescent="0.15">
      <c r="A29" s="31"/>
      <c r="B29" s="39"/>
      <c r="C29" s="39"/>
      <c r="D29" s="39"/>
      <c r="E29" s="40"/>
      <c r="F29" s="39"/>
      <c r="G29" s="89"/>
      <c r="H29" s="89"/>
      <c r="I29" s="89"/>
      <c r="J29" s="31"/>
      <c r="K29" s="32"/>
      <c r="L29" s="33"/>
      <c r="M29" s="39"/>
    </row>
    <row r="30" spans="1:14" s="80" customFormat="1" ht="13" x14ac:dyDescent="0.15">
      <c r="A30" s="31"/>
      <c r="B30" s="39"/>
      <c r="C30" s="39"/>
      <c r="D30" s="39"/>
      <c r="E30" s="40"/>
      <c r="F30" s="39"/>
      <c r="G30" s="89"/>
      <c r="H30" s="89"/>
      <c r="I30" s="89"/>
      <c r="J30" s="31"/>
      <c r="K30" s="32"/>
      <c r="L30" s="33"/>
      <c r="M30" s="39"/>
    </row>
    <row r="31" spans="1:14" s="80" customFormat="1" ht="13" x14ac:dyDescent="0.15">
      <c r="L31" s="94"/>
    </row>
    <row r="32" spans="1:14" ht="18" x14ac:dyDescent="0.15">
      <c r="A32" s="9"/>
      <c r="B32" s="13" t="s">
        <v>73</v>
      </c>
      <c r="C32" s="13"/>
      <c r="D32" s="9"/>
      <c r="E32" s="10"/>
      <c r="F32" s="9"/>
      <c r="I32" s="9"/>
      <c r="J32" s="13"/>
      <c r="K32" s="13"/>
      <c r="L32" s="95"/>
      <c r="M32" s="10"/>
      <c r="N32" s="9"/>
    </row>
    <row r="33" spans="1:14" s="23" customFormat="1" ht="16" x14ac:dyDescent="0.15">
      <c r="A33" s="25"/>
      <c r="B33" s="28" t="s">
        <v>74</v>
      </c>
      <c r="C33" s="28"/>
      <c r="D33" s="25"/>
      <c r="E33" s="27"/>
      <c r="F33" s="25"/>
      <c r="I33" s="25"/>
      <c r="J33" s="28"/>
      <c r="K33" s="28"/>
      <c r="L33" s="96"/>
      <c r="M33" s="27"/>
      <c r="N33" s="25"/>
    </row>
    <row r="34" spans="1:14" s="23" customFormat="1" x14ac:dyDescent="0.15">
      <c r="A34" s="25"/>
      <c r="B34" s="29"/>
      <c r="C34" s="30" t="s">
        <v>133</v>
      </c>
      <c r="D34" s="25"/>
      <c r="E34" s="27"/>
      <c r="F34" s="25"/>
      <c r="I34" s="25"/>
      <c r="L34" s="38"/>
    </row>
    <row r="35" spans="1:14" s="23" customFormat="1" x14ac:dyDescent="0.15">
      <c r="A35" s="25"/>
      <c r="B35" s="15" t="s">
        <v>76</v>
      </c>
      <c r="C35" s="15" t="s">
        <v>77</v>
      </c>
      <c r="D35" s="15" t="s">
        <v>78</v>
      </c>
      <c r="E35" s="16" t="s">
        <v>79</v>
      </c>
      <c r="F35" s="15" t="s">
        <v>80</v>
      </c>
      <c r="I35" s="25"/>
      <c r="L35" s="38"/>
    </row>
    <row r="36" spans="1:14" s="75" customFormat="1" ht="13" x14ac:dyDescent="0.15">
      <c r="A36" s="39"/>
      <c r="B36" s="39" t="s">
        <v>127</v>
      </c>
      <c r="C36" s="39" t="s">
        <v>133</v>
      </c>
      <c r="D36" s="31" t="s">
        <v>81</v>
      </c>
      <c r="E36" s="32">
        <v>125</v>
      </c>
      <c r="F36" s="33">
        <v>81.537499999999994</v>
      </c>
      <c r="I36" s="39"/>
      <c r="L36" s="76"/>
    </row>
    <row r="37" spans="1:14" s="23" customFormat="1" x14ac:dyDescent="0.15">
      <c r="A37" s="25"/>
      <c r="L37" s="38"/>
    </row>
    <row r="38" spans="1:14" s="23" customFormat="1" x14ac:dyDescent="0.15">
      <c r="A38" s="25"/>
      <c r="B38" s="29"/>
      <c r="C38" s="30" t="s">
        <v>75</v>
      </c>
      <c r="D38" s="25"/>
      <c r="E38" s="27"/>
      <c r="F38" s="25"/>
      <c r="L38" s="38"/>
    </row>
    <row r="39" spans="1:14" s="23" customFormat="1" x14ac:dyDescent="0.15">
      <c r="B39" s="15" t="s">
        <v>76</v>
      </c>
      <c r="C39" s="15" t="s">
        <v>77</v>
      </c>
      <c r="D39" s="15" t="s">
        <v>78</v>
      </c>
      <c r="E39" s="16" t="s">
        <v>79</v>
      </c>
      <c r="F39" s="15" t="s">
        <v>80</v>
      </c>
      <c r="L39" s="38"/>
    </row>
    <row r="40" spans="1:14" s="75" customFormat="1" ht="13" x14ac:dyDescent="0.15">
      <c r="B40" s="39" t="s">
        <v>129</v>
      </c>
      <c r="C40" s="39" t="s">
        <v>75</v>
      </c>
      <c r="D40" s="31" t="s">
        <v>81</v>
      </c>
      <c r="E40" s="32">
        <v>175</v>
      </c>
      <c r="F40" s="33">
        <v>111.72</v>
      </c>
      <c r="L40" s="76"/>
    </row>
    <row r="41" spans="1:14" s="75" customFormat="1" ht="13" x14ac:dyDescent="0.15">
      <c r="B41" s="39" t="s">
        <v>107</v>
      </c>
      <c r="C41" s="39" t="s">
        <v>75</v>
      </c>
      <c r="D41" s="31" t="s">
        <v>178</v>
      </c>
      <c r="E41" s="32">
        <v>135</v>
      </c>
      <c r="F41" s="33">
        <v>93.757499999999993</v>
      </c>
      <c r="L41" s="76"/>
    </row>
    <row r="42" spans="1:14" s="75" customFormat="1" ht="13" x14ac:dyDescent="0.15">
      <c r="B42" s="39" t="s">
        <v>99</v>
      </c>
      <c r="C42" s="39" t="s">
        <v>75</v>
      </c>
      <c r="D42" s="31" t="s">
        <v>82</v>
      </c>
      <c r="E42" s="32">
        <v>130</v>
      </c>
      <c r="F42" s="33">
        <v>92.807000000000002</v>
      </c>
      <c r="L42" s="76"/>
    </row>
    <row r="43" spans="1:14" s="23" customFormat="1" x14ac:dyDescent="0.15">
      <c r="L43" s="38"/>
    </row>
    <row r="44" spans="1:14" s="23" customFormat="1" x14ac:dyDescent="0.15">
      <c r="L44" s="38"/>
    </row>
    <row r="45" spans="1:14" s="23" customFormat="1" x14ac:dyDescent="0.15">
      <c r="L45" s="38"/>
    </row>
    <row r="46" spans="1:14" s="23" customFormat="1" x14ac:dyDescent="0.15">
      <c r="L46" s="38"/>
    </row>
    <row r="47" spans="1:14" s="23" customFormat="1" x14ac:dyDescent="0.15">
      <c r="L47" s="38"/>
    </row>
    <row r="48" spans="1:14" s="23" customFormat="1" x14ac:dyDescent="0.15">
      <c r="L48" s="38"/>
    </row>
    <row r="49" spans="12:12" s="23" customFormat="1" x14ac:dyDescent="0.15">
      <c r="L49" s="38"/>
    </row>
    <row r="50" spans="12:12" s="23" customFormat="1" x14ac:dyDescent="0.15">
      <c r="L50" s="38"/>
    </row>
    <row r="51" spans="12:12" s="23" customFormat="1" x14ac:dyDescent="0.15">
      <c r="L51" s="38"/>
    </row>
  </sheetData>
  <mergeCells count="16">
    <mergeCell ref="A25:J25"/>
    <mergeCell ref="M3:M4"/>
    <mergeCell ref="A5:J5"/>
    <mergeCell ref="A8:J8"/>
    <mergeCell ref="A11:J11"/>
    <mergeCell ref="A17:J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zoomScaleNormal="100" workbookViewId="0">
      <selection sqref="A1:M2"/>
    </sheetView>
  </sheetViews>
  <sheetFormatPr baseColWidth="10" defaultColWidth="8.83203125" defaultRowHeight="14" x14ac:dyDescent="0.15"/>
  <cols>
    <col min="1" max="1" width="8.83203125" style="12"/>
    <col min="2" max="2" width="18.83203125" style="12" customWidth="1"/>
    <col min="3" max="3" width="27.33203125" style="12" customWidth="1"/>
    <col min="4" max="4" width="14.6640625" style="12" customWidth="1"/>
    <col min="5" max="5" width="8.83203125" style="12"/>
    <col min="6" max="6" width="36.83203125" style="12" customWidth="1"/>
    <col min="7" max="8" width="4.6640625" style="12" bestFit="1" customWidth="1"/>
    <col min="9" max="9" width="5.6640625" style="12" bestFit="1" customWidth="1"/>
    <col min="10" max="10" width="4.33203125" style="12" bestFit="1" customWidth="1"/>
    <col min="11" max="11" width="10.5" style="12" bestFit="1" customWidth="1"/>
    <col min="12" max="12" width="7.1640625" style="12" bestFit="1" customWidth="1"/>
    <col min="13" max="13" width="19.5" style="12" customWidth="1"/>
    <col min="14" max="16384" width="8.83203125" style="12"/>
  </cols>
  <sheetData>
    <row r="1" spans="1:13" ht="15" customHeight="1" x14ac:dyDescent="0.15">
      <c r="A1" s="168" t="s">
        <v>181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76.5" customHeight="1" thickBot="1" x14ac:dyDescent="0.2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12" customHeight="1" x14ac:dyDescent="0.15">
      <c r="A3" s="145" t="s">
        <v>194</v>
      </c>
      <c r="B3" s="147" t="s">
        <v>0</v>
      </c>
      <c r="C3" s="149" t="s">
        <v>195</v>
      </c>
      <c r="D3" s="149" t="s">
        <v>1</v>
      </c>
      <c r="E3" s="151" t="s">
        <v>196</v>
      </c>
      <c r="F3" s="153" t="s">
        <v>3</v>
      </c>
      <c r="G3" s="153" t="s">
        <v>165</v>
      </c>
      <c r="H3" s="153"/>
      <c r="I3" s="153"/>
      <c r="J3" s="153"/>
      <c r="K3" s="172" t="s">
        <v>83</v>
      </c>
      <c r="L3" s="151" t="s">
        <v>8</v>
      </c>
      <c r="M3" s="156" t="s">
        <v>9</v>
      </c>
    </row>
    <row r="4" spans="1:13" ht="21" customHeight="1" thickBot="1" x14ac:dyDescent="0.2">
      <c r="A4" s="146"/>
      <c r="B4" s="148"/>
      <c r="C4" s="150"/>
      <c r="D4" s="150"/>
      <c r="E4" s="152"/>
      <c r="F4" s="150"/>
      <c r="G4" s="7">
        <v>1</v>
      </c>
      <c r="H4" s="7">
        <v>2</v>
      </c>
      <c r="I4" s="7">
        <v>3</v>
      </c>
      <c r="J4" s="7" t="s">
        <v>10</v>
      </c>
      <c r="K4" s="173"/>
      <c r="L4" s="152"/>
      <c r="M4" s="157"/>
    </row>
    <row r="5" spans="1:13" ht="16" x14ac:dyDescent="0.15">
      <c r="A5" s="135" t="s">
        <v>26</v>
      </c>
      <c r="B5" s="135"/>
      <c r="C5" s="136"/>
      <c r="D5" s="136"/>
      <c r="E5" s="136"/>
      <c r="F5" s="136"/>
      <c r="G5" s="136"/>
      <c r="H5" s="136"/>
      <c r="I5" s="136"/>
      <c r="J5" s="136"/>
      <c r="K5" s="85"/>
      <c r="L5" s="8"/>
      <c r="M5" s="9"/>
    </row>
    <row r="6" spans="1:13" s="80" customFormat="1" ht="13" x14ac:dyDescent="0.15">
      <c r="A6" s="1" t="s">
        <v>11</v>
      </c>
      <c r="B6" s="19" t="s">
        <v>135</v>
      </c>
      <c r="C6" s="19" t="s">
        <v>136</v>
      </c>
      <c r="D6" s="122">
        <v>64.400000000000006</v>
      </c>
      <c r="E6" s="20" t="s">
        <v>198</v>
      </c>
      <c r="F6" s="19" t="s">
        <v>189</v>
      </c>
      <c r="G6" s="2" t="s">
        <v>40</v>
      </c>
      <c r="H6" s="2" t="s">
        <v>119</v>
      </c>
      <c r="I6" s="21" t="s">
        <v>17</v>
      </c>
      <c r="J6" s="1"/>
      <c r="K6" s="17">
        <v>105</v>
      </c>
      <c r="L6" s="3">
        <v>84.147000000000006</v>
      </c>
      <c r="M6" s="19"/>
    </row>
    <row r="7" spans="1:13" x14ac:dyDescent="0.15">
      <c r="A7" s="9"/>
      <c r="B7" s="9"/>
      <c r="C7" s="9"/>
      <c r="D7" s="9"/>
      <c r="E7" s="10"/>
      <c r="F7" s="9"/>
      <c r="G7" s="11"/>
      <c r="H7" s="11"/>
      <c r="I7" s="11"/>
      <c r="J7" s="11"/>
      <c r="K7" s="85"/>
      <c r="L7" s="8"/>
      <c r="M7" s="9"/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zoomScaleNormal="100" workbookViewId="0">
      <selection activeCell="E23" sqref="E23"/>
    </sheetView>
  </sheetViews>
  <sheetFormatPr baseColWidth="10" defaultColWidth="8.83203125" defaultRowHeight="14" x14ac:dyDescent="0.15"/>
  <cols>
    <col min="1" max="1" width="8.83203125" style="12"/>
    <col min="2" max="2" width="22.1640625" style="12" customWidth="1"/>
    <col min="3" max="3" width="31" style="12" customWidth="1"/>
    <col min="4" max="4" width="20.5" style="34" customWidth="1"/>
    <col min="5" max="5" width="12.5" style="37" customWidth="1"/>
    <col min="6" max="6" width="35.6640625" style="12" customWidth="1"/>
    <col min="7" max="9" width="5.6640625" style="12" bestFit="1" customWidth="1"/>
    <col min="10" max="10" width="4.33203125" style="12" bestFit="1" customWidth="1"/>
    <col min="11" max="11" width="10.5" style="12" bestFit="1" customWidth="1"/>
    <col min="12" max="12" width="9.1640625" style="37" bestFit="1" customWidth="1"/>
    <col min="13" max="13" width="18.6640625" style="12" customWidth="1"/>
    <col min="14" max="16384" width="8.83203125" style="12"/>
  </cols>
  <sheetData>
    <row r="1" spans="1:13" ht="15" customHeight="1" x14ac:dyDescent="0.15">
      <c r="A1" s="176" t="s">
        <v>183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3" ht="83.25" customHeight="1" thickBo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ht="12" customHeight="1" x14ac:dyDescent="0.15">
      <c r="A3" s="145" t="s">
        <v>194</v>
      </c>
      <c r="B3" s="153" t="s">
        <v>0</v>
      </c>
      <c r="C3" s="149" t="s">
        <v>195</v>
      </c>
      <c r="D3" s="183" t="s">
        <v>1</v>
      </c>
      <c r="E3" s="154" t="s">
        <v>196</v>
      </c>
      <c r="F3" s="153" t="s">
        <v>3</v>
      </c>
      <c r="G3" s="153" t="s">
        <v>6</v>
      </c>
      <c r="H3" s="153"/>
      <c r="I3" s="153"/>
      <c r="J3" s="153"/>
      <c r="K3" s="172" t="s">
        <v>83</v>
      </c>
      <c r="L3" s="154" t="s">
        <v>8</v>
      </c>
      <c r="M3" s="156" t="s">
        <v>9</v>
      </c>
    </row>
    <row r="4" spans="1:13" ht="21" customHeight="1" thickBot="1" x14ac:dyDescent="0.2">
      <c r="A4" s="146"/>
      <c r="B4" s="182"/>
      <c r="C4" s="150"/>
      <c r="D4" s="184"/>
      <c r="E4" s="155"/>
      <c r="F4" s="150"/>
      <c r="G4" s="7">
        <v>1</v>
      </c>
      <c r="H4" s="7">
        <v>2</v>
      </c>
      <c r="I4" s="7">
        <v>3</v>
      </c>
      <c r="J4" s="7" t="s">
        <v>10</v>
      </c>
      <c r="K4" s="173"/>
      <c r="L4" s="155"/>
      <c r="M4" s="157"/>
    </row>
    <row r="5" spans="1:13" ht="16" x14ac:dyDescent="0.15">
      <c r="A5" s="174" t="s">
        <v>138</v>
      </c>
      <c r="B5" s="174"/>
      <c r="C5" s="175"/>
      <c r="D5" s="175"/>
      <c r="E5" s="175"/>
      <c r="F5" s="175"/>
      <c r="G5" s="175"/>
      <c r="H5" s="175"/>
      <c r="I5" s="175"/>
      <c r="J5" s="175"/>
      <c r="K5" s="85"/>
      <c r="L5" s="36"/>
      <c r="M5" s="9"/>
    </row>
    <row r="6" spans="1:13" s="80" customFormat="1" ht="13" x14ac:dyDescent="0.15">
      <c r="A6" s="1" t="s">
        <v>11</v>
      </c>
      <c r="B6" s="19" t="s">
        <v>139</v>
      </c>
      <c r="C6" s="19" t="s">
        <v>140</v>
      </c>
      <c r="D6" s="122">
        <v>56</v>
      </c>
      <c r="E6" s="124" t="s">
        <v>197</v>
      </c>
      <c r="F6" s="19" t="s">
        <v>189</v>
      </c>
      <c r="G6" s="2" t="s">
        <v>39</v>
      </c>
      <c r="H6" s="2" t="s">
        <v>41</v>
      </c>
      <c r="I6" s="2" t="s">
        <v>141</v>
      </c>
      <c r="J6" s="1"/>
      <c r="K6" s="17">
        <v>155</v>
      </c>
      <c r="L6" s="18">
        <v>182.37299999999999</v>
      </c>
      <c r="M6" s="19" t="s">
        <v>142</v>
      </c>
    </row>
    <row r="7" spans="1:13" s="80" customFormat="1" ht="13" x14ac:dyDescent="0.15">
      <c r="A7" s="87"/>
      <c r="B7" s="87"/>
      <c r="C7" s="87"/>
      <c r="D7" s="131"/>
      <c r="E7" s="132"/>
      <c r="F7" s="87"/>
      <c r="G7" s="11"/>
      <c r="H7" s="11"/>
      <c r="I7" s="11"/>
      <c r="J7" s="11"/>
      <c r="K7" s="85"/>
      <c r="L7" s="36"/>
      <c r="M7" s="87"/>
    </row>
    <row r="8" spans="1:13" ht="16" x14ac:dyDescent="0.15">
      <c r="A8" s="137" t="s">
        <v>26</v>
      </c>
      <c r="B8" s="137"/>
      <c r="C8" s="137"/>
      <c r="D8" s="137"/>
      <c r="E8" s="138"/>
      <c r="F8" s="137"/>
      <c r="G8" s="137"/>
      <c r="H8" s="137"/>
      <c r="I8" s="137"/>
      <c r="J8" s="137"/>
      <c r="K8" s="85"/>
      <c r="L8" s="36"/>
      <c r="M8" s="9"/>
    </row>
    <row r="9" spans="1:13" s="80" customFormat="1" ht="13" x14ac:dyDescent="0.15">
      <c r="A9" s="1" t="s">
        <v>11</v>
      </c>
      <c r="B9" s="19" t="s">
        <v>145</v>
      </c>
      <c r="C9" s="19" t="s">
        <v>146</v>
      </c>
      <c r="D9" s="122">
        <v>65.900000000000006</v>
      </c>
      <c r="E9" s="124" t="s">
        <v>197</v>
      </c>
      <c r="F9" s="19" t="s">
        <v>189</v>
      </c>
      <c r="G9" s="2" t="s">
        <v>119</v>
      </c>
      <c r="H9" s="2" t="s">
        <v>21</v>
      </c>
      <c r="I9" s="21" t="s">
        <v>17</v>
      </c>
      <c r="J9" s="1"/>
      <c r="K9" s="17">
        <v>105</v>
      </c>
      <c r="L9" s="18">
        <v>109.0425</v>
      </c>
      <c r="M9" s="19" t="s">
        <v>72</v>
      </c>
    </row>
    <row r="10" spans="1:13" s="80" customFormat="1" ht="13" x14ac:dyDescent="0.15">
      <c r="A10" s="87"/>
      <c r="B10" s="87"/>
      <c r="C10" s="87"/>
      <c r="D10" s="131"/>
      <c r="E10" s="132"/>
      <c r="F10" s="87"/>
      <c r="G10" s="11"/>
      <c r="H10" s="11"/>
      <c r="I10" s="11"/>
      <c r="J10" s="11"/>
      <c r="K10" s="85"/>
      <c r="L10" s="36"/>
      <c r="M10" s="87"/>
    </row>
    <row r="11" spans="1:13" ht="16" x14ac:dyDescent="0.15">
      <c r="A11" s="137" t="s">
        <v>42</v>
      </c>
      <c r="B11" s="137"/>
      <c r="C11" s="137"/>
      <c r="D11" s="137"/>
      <c r="E11" s="138"/>
      <c r="F11" s="137"/>
      <c r="G11" s="137"/>
      <c r="H11" s="137"/>
      <c r="I11" s="137"/>
      <c r="J11" s="137"/>
      <c r="K11" s="85"/>
      <c r="L11" s="36"/>
      <c r="M11" s="9"/>
    </row>
    <row r="12" spans="1:13" s="80" customFormat="1" ht="13" x14ac:dyDescent="0.15">
      <c r="A12" s="44" t="s">
        <v>11</v>
      </c>
      <c r="B12" s="55" t="s">
        <v>63</v>
      </c>
      <c r="C12" s="57" t="s">
        <v>166</v>
      </c>
      <c r="D12" s="128">
        <v>74.2</v>
      </c>
      <c r="E12" s="126" t="s">
        <v>197</v>
      </c>
      <c r="F12" s="55" t="s">
        <v>189</v>
      </c>
      <c r="G12" s="106" t="s">
        <v>18</v>
      </c>
      <c r="H12" s="106" t="s">
        <v>30</v>
      </c>
      <c r="I12" s="133" t="s">
        <v>25</v>
      </c>
      <c r="J12" s="65"/>
      <c r="K12" s="102">
        <v>120</v>
      </c>
      <c r="L12" s="71">
        <v>114.852</v>
      </c>
      <c r="M12" s="48" t="s">
        <v>66</v>
      </c>
    </row>
    <row r="13" spans="1:13" s="80" customFormat="1" ht="13" x14ac:dyDescent="0.15">
      <c r="A13" s="49" t="s">
        <v>11</v>
      </c>
      <c r="B13" s="56" t="s">
        <v>147</v>
      </c>
      <c r="C13" s="58" t="s">
        <v>148</v>
      </c>
      <c r="D13" s="129">
        <v>70.5</v>
      </c>
      <c r="E13" s="127" t="s">
        <v>202</v>
      </c>
      <c r="F13" s="56" t="s">
        <v>189</v>
      </c>
      <c r="G13" s="109" t="s">
        <v>24</v>
      </c>
      <c r="H13" s="109" t="s">
        <v>12</v>
      </c>
      <c r="I13" s="74" t="s">
        <v>71</v>
      </c>
      <c r="J13" s="66"/>
      <c r="K13" s="105">
        <v>75</v>
      </c>
      <c r="L13" s="72">
        <v>74.25</v>
      </c>
      <c r="M13" s="54" t="s">
        <v>66</v>
      </c>
    </row>
    <row r="14" spans="1:13" s="80" customFormat="1" ht="13" x14ac:dyDescent="0.15">
      <c r="D14" s="92"/>
      <c r="E14" s="94"/>
      <c r="L14" s="94"/>
    </row>
    <row r="15" spans="1:13" ht="16" x14ac:dyDescent="0.15">
      <c r="A15" s="137" t="s">
        <v>22</v>
      </c>
      <c r="B15" s="137"/>
      <c r="C15" s="137"/>
      <c r="D15" s="137"/>
      <c r="E15" s="138"/>
      <c r="F15" s="137"/>
      <c r="G15" s="137"/>
      <c r="H15" s="137"/>
      <c r="I15" s="137"/>
      <c r="J15" s="137"/>
      <c r="K15" s="85"/>
      <c r="L15" s="36"/>
      <c r="M15" s="9"/>
    </row>
    <row r="16" spans="1:13" s="80" customFormat="1" ht="13" x14ac:dyDescent="0.15">
      <c r="A16" s="1" t="s">
        <v>11</v>
      </c>
      <c r="B16" s="19" t="s">
        <v>143</v>
      </c>
      <c r="C16" s="19" t="s">
        <v>144</v>
      </c>
      <c r="D16" s="122">
        <v>59.3</v>
      </c>
      <c r="E16" s="124" t="s">
        <v>201</v>
      </c>
      <c r="F16" s="19" t="s">
        <v>193</v>
      </c>
      <c r="G16" s="2" t="s">
        <v>30</v>
      </c>
      <c r="H16" s="2" t="s">
        <v>39</v>
      </c>
      <c r="I16" s="2" t="s">
        <v>41</v>
      </c>
      <c r="J16" s="1"/>
      <c r="K16" s="17">
        <v>145</v>
      </c>
      <c r="L16" s="18" t="str">
        <f>"125,0045"</f>
        <v>125,0045</v>
      </c>
      <c r="M16" s="19" t="s">
        <v>188</v>
      </c>
    </row>
    <row r="17" spans="1:13" s="80" customFormat="1" ht="13" x14ac:dyDescent="0.15">
      <c r="A17" s="87"/>
      <c r="B17" s="87"/>
      <c r="C17" s="87"/>
      <c r="D17" s="131"/>
      <c r="E17" s="132"/>
      <c r="F17" s="87"/>
      <c r="G17" s="11"/>
      <c r="H17" s="11"/>
      <c r="I17" s="11"/>
      <c r="J17" s="11"/>
      <c r="K17" s="85"/>
      <c r="L17" s="36"/>
      <c r="M17" s="87"/>
    </row>
    <row r="18" spans="1:13" ht="16" x14ac:dyDescent="0.15">
      <c r="A18" s="137" t="s">
        <v>180</v>
      </c>
      <c r="B18" s="137"/>
      <c r="C18" s="137"/>
      <c r="D18" s="137"/>
      <c r="E18" s="138"/>
      <c r="F18" s="137"/>
      <c r="G18" s="137"/>
      <c r="H18" s="137"/>
      <c r="I18" s="137"/>
      <c r="J18" s="137"/>
      <c r="K18" s="85"/>
      <c r="L18" s="36"/>
      <c r="M18" s="9"/>
    </row>
    <row r="19" spans="1:13" s="80" customFormat="1" ht="13" x14ac:dyDescent="0.15">
      <c r="A19" s="1" t="s">
        <v>11</v>
      </c>
      <c r="B19" s="19" t="s">
        <v>149</v>
      </c>
      <c r="C19" s="19" t="s">
        <v>150</v>
      </c>
      <c r="D19" s="122">
        <v>78.400000000000006</v>
      </c>
      <c r="E19" s="124" t="s">
        <v>201</v>
      </c>
      <c r="F19" s="19" t="s">
        <v>189</v>
      </c>
      <c r="G19" s="21" t="s">
        <v>39</v>
      </c>
      <c r="H19" s="21" t="s">
        <v>41</v>
      </c>
      <c r="I19" s="77" t="s">
        <v>88</v>
      </c>
      <c r="J19" s="1"/>
      <c r="K19" s="17">
        <v>145</v>
      </c>
      <c r="L19" s="18">
        <v>100.282</v>
      </c>
      <c r="M19" s="19" t="s">
        <v>66</v>
      </c>
    </row>
    <row r="20" spans="1:13" s="80" customFormat="1" ht="13" x14ac:dyDescent="0.15">
      <c r="D20" s="92"/>
      <c r="E20" s="94"/>
      <c r="L20" s="94"/>
    </row>
    <row r="21" spans="1:13" ht="16" x14ac:dyDescent="0.15">
      <c r="A21" s="137" t="s">
        <v>43</v>
      </c>
      <c r="B21" s="137"/>
      <c r="C21" s="137"/>
      <c r="D21" s="137"/>
      <c r="E21" s="138"/>
      <c r="F21" s="137"/>
      <c r="G21" s="137"/>
      <c r="H21" s="137"/>
      <c r="I21" s="137"/>
      <c r="J21" s="137"/>
      <c r="K21" s="85"/>
      <c r="L21" s="36"/>
      <c r="M21" s="9"/>
    </row>
    <row r="22" spans="1:13" s="80" customFormat="1" ht="13" x14ac:dyDescent="0.15">
      <c r="A22" s="1" t="s">
        <v>11</v>
      </c>
      <c r="B22" s="19" t="s">
        <v>151</v>
      </c>
      <c r="C22" s="19" t="s">
        <v>184</v>
      </c>
      <c r="D22" s="122">
        <v>87.6</v>
      </c>
      <c r="E22" s="124" t="s">
        <v>197</v>
      </c>
      <c r="F22" s="19" t="s">
        <v>189</v>
      </c>
      <c r="G22" s="21" t="s">
        <v>152</v>
      </c>
      <c r="H22" s="21" t="s">
        <v>153</v>
      </c>
      <c r="I22" s="21" t="s">
        <v>154</v>
      </c>
      <c r="J22" s="1"/>
      <c r="K22" s="17">
        <v>270</v>
      </c>
      <c r="L22" s="18">
        <v>174.82499999999999</v>
      </c>
      <c r="M22" s="19"/>
    </row>
    <row r="23" spans="1:13" s="80" customFormat="1" ht="13" x14ac:dyDescent="0.15">
      <c r="D23" s="92"/>
      <c r="E23" s="94"/>
      <c r="L23" s="94"/>
    </row>
    <row r="24" spans="1:13" s="80" customFormat="1" ht="13" x14ac:dyDescent="0.15">
      <c r="D24" s="92"/>
      <c r="E24" s="94"/>
      <c r="L24" s="94"/>
    </row>
    <row r="25" spans="1:13" s="80" customFormat="1" ht="13" x14ac:dyDescent="0.15">
      <c r="D25" s="92"/>
      <c r="E25" s="94"/>
      <c r="L25" s="94"/>
    </row>
    <row r="26" spans="1:13" s="23" customFormat="1" ht="18" x14ac:dyDescent="0.15">
      <c r="A26" s="25"/>
      <c r="B26" s="26" t="s">
        <v>73</v>
      </c>
      <c r="C26" s="26"/>
      <c r="D26" s="130"/>
      <c r="E26" s="96"/>
      <c r="F26" s="25"/>
      <c r="L26" s="38"/>
    </row>
    <row r="27" spans="1:13" s="23" customFormat="1" ht="16" x14ac:dyDescent="0.15">
      <c r="A27" s="25"/>
      <c r="B27" s="28" t="s">
        <v>162</v>
      </c>
      <c r="C27" s="28"/>
      <c r="D27" s="130"/>
      <c r="E27" s="96"/>
      <c r="F27" s="25"/>
      <c r="L27" s="38"/>
    </row>
    <row r="28" spans="1:13" s="23" customFormat="1" x14ac:dyDescent="0.15">
      <c r="A28" s="25"/>
      <c r="B28" s="29"/>
      <c r="C28" s="30" t="s">
        <v>75</v>
      </c>
      <c r="D28" s="130"/>
      <c r="E28" s="96"/>
      <c r="F28" s="25"/>
      <c r="L28" s="38"/>
    </row>
    <row r="29" spans="1:13" s="23" customFormat="1" x14ac:dyDescent="0.15">
      <c r="A29" s="25"/>
      <c r="B29" s="15" t="s">
        <v>76</v>
      </c>
      <c r="C29" s="15" t="s">
        <v>77</v>
      </c>
      <c r="D29" s="123" t="s">
        <v>78</v>
      </c>
      <c r="E29" s="125" t="s">
        <v>79</v>
      </c>
      <c r="F29" s="15" t="s">
        <v>80</v>
      </c>
      <c r="L29" s="38"/>
    </row>
    <row r="30" spans="1:13" s="75" customFormat="1" ht="13" x14ac:dyDescent="0.15">
      <c r="A30" s="39"/>
      <c r="B30" s="39" t="s">
        <v>139</v>
      </c>
      <c r="C30" s="39" t="s">
        <v>75</v>
      </c>
      <c r="D30" s="91" t="s">
        <v>163</v>
      </c>
      <c r="E30" s="33">
        <v>155</v>
      </c>
      <c r="F30" s="33">
        <v>182.37299999999999</v>
      </c>
      <c r="L30" s="76"/>
    </row>
    <row r="31" spans="1:13" s="23" customFormat="1" x14ac:dyDescent="0.15">
      <c r="D31" s="35"/>
      <c r="E31" s="38"/>
      <c r="L31" s="38"/>
    </row>
    <row r="32" spans="1:13" s="23" customFormat="1" x14ac:dyDescent="0.15">
      <c r="D32" s="35"/>
      <c r="E32" s="38"/>
      <c r="L32" s="38"/>
    </row>
    <row r="33" spans="4:12" s="23" customFormat="1" x14ac:dyDescent="0.15">
      <c r="D33" s="35"/>
      <c r="E33" s="38"/>
      <c r="L33" s="38"/>
    </row>
    <row r="34" spans="4:12" s="23" customFormat="1" x14ac:dyDescent="0.15">
      <c r="D34" s="35"/>
      <c r="E34" s="38"/>
      <c r="L34" s="38"/>
    </row>
    <row r="35" spans="4:12" s="23" customFormat="1" x14ac:dyDescent="0.15">
      <c r="D35" s="35"/>
      <c r="E35" s="38"/>
      <c r="L35" s="38"/>
    </row>
    <row r="36" spans="4:12" s="23" customFormat="1" x14ac:dyDescent="0.15">
      <c r="D36" s="35"/>
      <c r="E36" s="38"/>
      <c r="L36" s="38"/>
    </row>
    <row r="37" spans="4:12" s="23" customFormat="1" x14ac:dyDescent="0.15">
      <c r="D37" s="35"/>
      <c r="E37" s="38"/>
      <c r="L37" s="38"/>
    </row>
  </sheetData>
  <mergeCells count="17">
    <mergeCell ref="A18:J18"/>
    <mergeCell ref="A21:J21"/>
    <mergeCell ref="M3:M4"/>
    <mergeCell ref="A5:J5"/>
    <mergeCell ref="A15:J15"/>
    <mergeCell ref="A8:J8"/>
    <mergeCell ref="A11:J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"/>
  <sheetViews>
    <sheetView tabSelected="1" zoomScaleNormal="100" workbookViewId="0">
      <selection activeCell="E19" sqref="E19"/>
    </sheetView>
  </sheetViews>
  <sheetFormatPr baseColWidth="10" defaultColWidth="8.83203125" defaultRowHeight="14" x14ac:dyDescent="0.15"/>
  <cols>
    <col min="1" max="1" width="8.83203125" style="12"/>
    <col min="2" max="2" width="24.5" style="12" customWidth="1"/>
    <col min="3" max="3" width="29.5" style="12" customWidth="1"/>
    <col min="4" max="4" width="19.83203125" style="34" customWidth="1"/>
    <col min="5" max="5" width="13" style="37" customWidth="1"/>
    <col min="6" max="6" width="37.1640625" style="12" customWidth="1"/>
    <col min="7" max="9" width="4.6640625" style="12" bestFit="1" customWidth="1"/>
    <col min="10" max="10" width="4.33203125" style="12" bestFit="1" customWidth="1"/>
    <col min="11" max="11" width="10.5" style="12" bestFit="1" customWidth="1"/>
    <col min="12" max="12" width="7.6640625" style="37" bestFit="1" customWidth="1"/>
    <col min="13" max="13" width="17.5" style="12" customWidth="1"/>
    <col min="14" max="16384" width="8.83203125" style="12"/>
  </cols>
  <sheetData>
    <row r="1" spans="1:13" ht="15" customHeight="1" x14ac:dyDescent="0.15">
      <c r="A1" s="176" t="s">
        <v>186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3" ht="88.5" customHeight="1" thickBo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ht="12" customHeight="1" x14ac:dyDescent="0.15">
      <c r="A3" s="145" t="s">
        <v>194</v>
      </c>
      <c r="B3" s="153" t="s">
        <v>0</v>
      </c>
      <c r="C3" s="149" t="s">
        <v>195</v>
      </c>
      <c r="D3" s="183" t="s">
        <v>1</v>
      </c>
      <c r="E3" s="154" t="s">
        <v>196</v>
      </c>
      <c r="F3" s="153" t="s">
        <v>3</v>
      </c>
      <c r="G3" s="153" t="s">
        <v>187</v>
      </c>
      <c r="H3" s="153"/>
      <c r="I3" s="153"/>
      <c r="J3" s="153"/>
      <c r="K3" s="151" t="s">
        <v>83</v>
      </c>
      <c r="L3" s="154" t="s">
        <v>8</v>
      </c>
      <c r="M3" s="156" t="s">
        <v>9</v>
      </c>
    </row>
    <row r="4" spans="1:13" ht="21" customHeight="1" thickBot="1" x14ac:dyDescent="0.2">
      <c r="A4" s="146"/>
      <c r="B4" s="182"/>
      <c r="C4" s="150"/>
      <c r="D4" s="184"/>
      <c r="E4" s="155"/>
      <c r="F4" s="150"/>
      <c r="G4" s="7">
        <v>1</v>
      </c>
      <c r="H4" s="7">
        <v>2</v>
      </c>
      <c r="I4" s="7">
        <v>3</v>
      </c>
      <c r="J4" s="7" t="s">
        <v>10</v>
      </c>
      <c r="K4" s="152"/>
      <c r="L4" s="155"/>
      <c r="M4" s="157"/>
    </row>
    <row r="5" spans="1:13" ht="16" x14ac:dyDescent="0.15">
      <c r="A5" s="174" t="s">
        <v>22</v>
      </c>
      <c r="B5" s="174"/>
      <c r="C5" s="175"/>
      <c r="D5" s="175"/>
      <c r="E5" s="175"/>
      <c r="F5" s="175"/>
      <c r="G5" s="175"/>
      <c r="H5" s="175"/>
      <c r="I5" s="175"/>
      <c r="J5" s="175"/>
      <c r="K5" s="8"/>
      <c r="L5" s="36"/>
      <c r="M5" s="9"/>
    </row>
    <row r="6" spans="1:13" s="80" customFormat="1" ht="13" x14ac:dyDescent="0.15">
      <c r="A6" s="1" t="s">
        <v>11</v>
      </c>
      <c r="B6" s="19" t="s">
        <v>156</v>
      </c>
      <c r="C6" s="19" t="s">
        <v>167</v>
      </c>
      <c r="D6" s="122">
        <v>57.3</v>
      </c>
      <c r="E6" s="124" t="s">
        <v>203</v>
      </c>
      <c r="F6" s="19" t="s">
        <v>189</v>
      </c>
      <c r="G6" s="2" t="s">
        <v>65</v>
      </c>
      <c r="H6" s="2" t="s">
        <v>64</v>
      </c>
      <c r="I6" s="77" t="s">
        <v>84</v>
      </c>
      <c r="J6" s="1"/>
      <c r="K6" s="3">
        <v>42.5</v>
      </c>
      <c r="L6" s="18">
        <v>37.841999999999999</v>
      </c>
      <c r="M6" s="19"/>
    </row>
    <row r="7" spans="1:13" s="80" customFormat="1" ht="13" x14ac:dyDescent="0.15">
      <c r="A7" s="87"/>
      <c r="B7" s="87"/>
      <c r="C7" s="87"/>
      <c r="D7" s="131"/>
      <c r="E7" s="132"/>
      <c r="F7" s="87"/>
      <c r="G7" s="11"/>
      <c r="H7" s="11"/>
      <c r="I7" s="11"/>
      <c r="J7" s="11"/>
      <c r="K7" s="8"/>
      <c r="L7" s="36"/>
      <c r="M7" s="87"/>
    </row>
    <row r="8" spans="1:13" ht="16" x14ac:dyDescent="0.15">
      <c r="A8" s="137" t="s">
        <v>134</v>
      </c>
      <c r="B8" s="137"/>
      <c r="C8" s="137"/>
      <c r="D8" s="137"/>
      <c r="E8" s="138"/>
      <c r="F8" s="137"/>
      <c r="G8" s="137"/>
      <c r="H8" s="137"/>
      <c r="I8" s="137"/>
      <c r="J8" s="137"/>
      <c r="K8" s="8"/>
      <c r="L8" s="36"/>
      <c r="M8" s="9"/>
    </row>
    <row r="9" spans="1:13" s="80" customFormat="1" ht="13" x14ac:dyDescent="0.15">
      <c r="A9" s="1" t="s">
        <v>11</v>
      </c>
      <c r="B9" s="19" t="s">
        <v>157</v>
      </c>
      <c r="C9" s="19" t="s">
        <v>168</v>
      </c>
      <c r="D9" s="122">
        <v>63</v>
      </c>
      <c r="E9" s="124" t="s">
        <v>203</v>
      </c>
      <c r="F9" s="19" t="s">
        <v>189</v>
      </c>
      <c r="G9" s="2" t="s">
        <v>14</v>
      </c>
      <c r="H9" s="77" t="s">
        <v>15</v>
      </c>
      <c r="I9" s="21" t="s">
        <v>15</v>
      </c>
      <c r="J9" s="1"/>
      <c r="K9" s="3">
        <v>55</v>
      </c>
      <c r="L9" s="18">
        <v>44.912999999999997</v>
      </c>
      <c r="M9" s="19" t="s">
        <v>188</v>
      </c>
    </row>
    <row r="10" spans="1:13" s="80" customFormat="1" ht="13" x14ac:dyDescent="0.15">
      <c r="D10" s="92"/>
      <c r="E10" s="94"/>
      <c r="L10" s="94"/>
    </row>
    <row r="11" spans="1:13" ht="16" x14ac:dyDescent="0.15">
      <c r="A11" s="137" t="s">
        <v>42</v>
      </c>
      <c r="B11" s="137"/>
      <c r="C11" s="137"/>
      <c r="D11" s="137"/>
      <c r="E11" s="138"/>
      <c r="F11" s="137"/>
      <c r="G11" s="137"/>
      <c r="H11" s="137"/>
      <c r="I11" s="137"/>
      <c r="J11" s="137"/>
      <c r="K11" s="8"/>
      <c r="L11" s="36"/>
      <c r="M11" s="9"/>
    </row>
    <row r="12" spans="1:13" s="80" customFormat="1" ht="13" x14ac:dyDescent="0.15">
      <c r="A12" s="1" t="s">
        <v>11</v>
      </c>
      <c r="B12" s="19" t="s">
        <v>44</v>
      </c>
      <c r="C12" s="19" t="s">
        <v>45</v>
      </c>
      <c r="D12" s="122">
        <v>74.900000000000006</v>
      </c>
      <c r="E12" s="124" t="s">
        <v>197</v>
      </c>
      <c r="F12" s="19" t="s">
        <v>189</v>
      </c>
      <c r="G12" s="21" t="s">
        <v>15</v>
      </c>
      <c r="H12" s="21" t="s">
        <v>155</v>
      </c>
      <c r="I12" s="21" t="s">
        <v>12</v>
      </c>
      <c r="J12" s="1"/>
      <c r="K12" s="3">
        <v>70</v>
      </c>
      <c r="L12" s="18">
        <v>49.923999999999999</v>
      </c>
      <c r="M12" s="19" t="s">
        <v>188</v>
      </c>
    </row>
    <row r="13" spans="1:13" s="80" customFormat="1" ht="13" x14ac:dyDescent="0.15">
      <c r="D13" s="92"/>
      <c r="E13" s="94"/>
      <c r="L13" s="94"/>
    </row>
    <row r="14" spans="1:13" ht="16" x14ac:dyDescent="0.15">
      <c r="A14" s="137" t="s">
        <v>43</v>
      </c>
      <c r="B14" s="137"/>
      <c r="C14" s="137"/>
      <c r="D14" s="137"/>
      <c r="E14" s="138"/>
      <c r="F14" s="137"/>
      <c r="G14" s="137"/>
      <c r="H14" s="137"/>
      <c r="I14" s="137"/>
      <c r="J14" s="137"/>
      <c r="K14" s="8"/>
      <c r="L14" s="36"/>
      <c r="M14" s="9"/>
    </row>
    <row r="15" spans="1:13" s="80" customFormat="1" ht="13" x14ac:dyDescent="0.15">
      <c r="A15" s="1" t="s">
        <v>11</v>
      </c>
      <c r="B15" s="19" t="s">
        <v>127</v>
      </c>
      <c r="C15" s="19" t="s">
        <v>185</v>
      </c>
      <c r="D15" s="122">
        <v>86.4</v>
      </c>
      <c r="E15" s="124" t="s">
        <v>203</v>
      </c>
      <c r="F15" s="19" t="s">
        <v>189</v>
      </c>
      <c r="G15" s="21" t="s">
        <v>155</v>
      </c>
      <c r="H15" s="21" t="s">
        <v>158</v>
      </c>
      <c r="I15" s="21" t="s">
        <v>13</v>
      </c>
      <c r="J15" s="1"/>
      <c r="K15" s="17">
        <v>80</v>
      </c>
      <c r="L15" s="18">
        <v>52.183999999999997</v>
      </c>
      <c r="M15" s="19" t="s">
        <v>188</v>
      </c>
    </row>
    <row r="16" spans="1:13" s="80" customFormat="1" ht="13" x14ac:dyDescent="0.15">
      <c r="D16" s="92"/>
      <c r="E16" s="94"/>
      <c r="L16" s="94"/>
    </row>
    <row r="17" spans="1:13" ht="16" x14ac:dyDescent="0.15">
      <c r="A17" s="137" t="s">
        <v>137</v>
      </c>
      <c r="B17" s="137"/>
      <c r="C17" s="137"/>
      <c r="D17" s="137"/>
      <c r="E17" s="138"/>
      <c r="F17" s="137"/>
      <c r="G17" s="137"/>
      <c r="H17" s="137"/>
      <c r="I17" s="137"/>
      <c r="J17" s="137"/>
      <c r="K17" s="8"/>
      <c r="L17" s="36"/>
      <c r="M17" s="9"/>
    </row>
    <row r="18" spans="1:13" s="80" customFormat="1" ht="13" x14ac:dyDescent="0.15">
      <c r="A18" s="1" t="s">
        <v>11</v>
      </c>
      <c r="B18" s="19" t="s">
        <v>159</v>
      </c>
      <c r="C18" s="19" t="s">
        <v>160</v>
      </c>
      <c r="D18" s="122">
        <v>102.5</v>
      </c>
      <c r="E18" s="124" t="s">
        <v>197</v>
      </c>
      <c r="F18" s="19" t="s">
        <v>189</v>
      </c>
      <c r="G18" s="21" t="s">
        <v>13</v>
      </c>
      <c r="H18" s="21" t="s">
        <v>40</v>
      </c>
      <c r="I18" s="21" t="s">
        <v>85</v>
      </c>
      <c r="J18" s="1"/>
      <c r="K18" s="3">
        <v>97.5</v>
      </c>
      <c r="L18" s="18">
        <v>58.773000000000003</v>
      </c>
      <c r="M18" s="19" t="s">
        <v>182</v>
      </c>
    </row>
    <row r="22" spans="1:13" ht="18" x14ac:dyDescent="0.15">
      <c r="A22" s="9"/>
      <c r="B22" s="13" t="s">
        <v>73</v>
      </c>
      <c r="C22" s="13"/>
      <c r="D22" s="93"/>
      <c r="E22" s="95"/>
      <c r="F22" s="9"/>
    </row>
    <row r="23" spans="1:13" ht="16" x14ac:dyDescent="0.15">
      <c r="A23" s="9"/>
      <c r="B23" s="14" t="s">
        <v>74</v>
      </c>
      <c r="C23" s="14"/>
      <c r="D23" s="93"/>
      <c r="E23" s="95"/>
      <c r="F23" s="9"/>
    </row>
    <row r="24" spans="1:13" s="23" customFormat="1" x14ac:dyDescent="0.15">
      <c r="A24" s="25"/>
      <c r="B24" s="29"/>
      <c r="C24" s="30" t="s">
        <v>161</v>
      </c>
      <c r="D24" s="130"/>
      <c r="E24" s="96"/>
      <c r="F24" s="25"/>
      <c r="L24" s="38"/>
    </row>
    <row r="25" spans="1:13" s="23" customFormat="1" x14ac:dyDescent="0.15">
      <c r="A25" s="25"/>
      <c r="B25" s="15" t="s">
        <v>76</v>
      </c>
      <c r="C25" s="15" t="s">
        <v>77</v>
      </c>
      <c r="D25" s="123" t="s">
        <v>78</v>
      </c>
      <c r="E25" s="125" t="s">
        <v>79</v>
      </c>
      <c r="F25" s="15" t="s">
        <v>2</v>
      </c>
      <c r="L25" s="38"/>
    </row>
    <row r="26" spans="1:13" s="23" customFormat="1" x14ac:dyDescent="0.15">
      <c r="A26" s="25"/>
      <c r="B26" s="25" t="s">
        <v>127</v>
      </c>
      <c r="C26" s="25" t="s">
        <v>161</v>
      </c>
      <c r="D26" s="91" t="s">
        <v>16</v>
      </c>
      <c r="E26" s="32">
        <v>80</v>
      </c>
      <c r="F26" s="33">
        <v>52.183999999999997</v>
      </c>
      <c r="L26" s="38"/>
    </row>
    <row r="27" spans="1:13" s="23" customFormat="1" x14ac:dyDescent="0.15">
      <c r="D27" s="35"/>
      <c r="E27" s="38"/>
      <c r="L27" s="38"/>
    </row>
  </sheetData>
  <mergeCells count="16">
    <mergeCell ref="A17:J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экипировки </vt:lpstr>
      <vt:lpstr>WRPF Двоеборье без экип </vt:lpstr>
      <vt:lpstr>WRPF Жим лежа без экип </vt:lpstr>
      <vt:lpstr>WRPF Военный жим</vt:lpstr>
      <vt:lpstr>WRPF Становая тяга без экип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2024-06-13T12:44:19Z</dcterms:modified>
</cp:coreProperties>
</file>