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katerina/Documents/СПР/Протоколы/2025/Август/"/>
    </mc:Choice>
  </mc:AlternateContent>
  <xr:revisionPtr revIDLastSave="0" documentId="13_ncr:1_{ABA6A57C-BEEA-144B-95BF-30E06336AFDE}" xr6:coauthVersionLast="47" xr6:coauthVersionMax="47" xr10:uidLastSave="{00000000-0000-0000-0000-000000000000}"/>
  <bookViews>
    <workbookView xWindow="1660" yWindow="760" windowWidth="27740" windowHeight="16080" activeTab="3" xr2:uid="{00000000-000D-0000-FFFF-FFFF00000000}"/>
  </bookViews>
  <sheets>
    <sheet name="WRPF ПЛ без экипировки" sheetId="5" r:id="rId1"/>
    <sheet name="WRPF ПЛ в бинтах" sheetId="21" r:id="rId2"/>
    <sheet name="WRPF Двоеборье без экип" sheetId="24" r:id="rId3"/>
    <sheet name="WRPF Жим без экипировки" sheetId="7" r:id="rId4"/>
  </sheets>
  <definedNames>
    <definedName name="_FilterDatabase" localSheetId="2" hidden="1">'WRPF Двоеборье без экип'!$A$1:$P$3</definedName>
    <definedName name="_FilterDatabase" localSheetId="0" hidden="1">'WRPF ПЛ без экипировки'!$A$1:$T$3</definedName>
    <definedName name="_FilterDatabase" localSheetId="1" hidden="1">'WRPF ПЛ в бинтах'!$A$1:$T$3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5" l="1"/>
  <c r="L26" i="7"/>
  <c r="M26" i="7" s="1"/>
  <c r="L29" i="7"/>
  <c r="L21" i="7"/>
  <c r="L25" i="7"/>
  <c r="L22" i="7"/>
  <c r="L9" i="7"/>
  <c r="L14" i="7"/>
  <c r="L10" i="7"/>
  <c r="L6" i="7"/>
  <c r="L11" i="7"/>
  <c r="P9" i="24"/>
  <c r="P6" i="24"/>
  <c r="T12" i="21"/>
  <c r="T13" i="21"/>
  <c r="T9" i="21"/>
  <c r="T6" i="21"/>
  <c r="T51" i="5"/>
  <c r="T48" i="5"/>
  <c r="T44" i="5"/>
  <c r="T45" i="5"/>
  <c r="T41" i="5"/>
  <c r="U41" i="5" s="1"/>
  <c r="T39" i="5"/>
  <c r="T38" i="5"/>
  <c r="U38" i="5" s="1"/>
  <c r="T37" i="5"/>
  <c r="T34" i="5"/>
  <c r="T33" i="5"/>
  <c r="T32" i="5"/>
  <c r="T29" i="5"/>
  <c r="T26" i="5"/>
  <c r="T23" i="5"/>
  <c r="T20" i="5"/>
  <c r="T17" i="5"/>
  <c r="T13" i="5"/>
  <c r="T14" i="5"/>
  <c r="T10" i="5"/>
  <c r="T7" i="5"/>
  <c r="T6" i="5"/>
  <c r="L18" i="7"/>
  <c r="Q6" i="24" l="1"/>
  <c r="U32" i="5"/>
  <c r="M22" i="7"/>
  <c r="M11" i="7"/>
  <c r="M9" i="7"/>
  <c r="U12" i="21"/>
  <c r="U51" i="5"/>
  <c r="U44" i="5"/>
  <c r="U48" i="5"/>
  <c r="U45" i="5"/>
  <c r="U37" i="5"/>
  <c r="U23" i="5"/>
  <c r="U13" i="5"/>
  <c r="U14" i="5"/>
  <c r="U10" i="5"/>
  <c r="U6" i="5"/>
  <c r="M29" i="7" l="1"/>
  <c r="M25" i="7"/>
  <c r="M21" i="7"/>
  <c r="U39" i="5"/>
  <c r="Q9" i="24"/>
  <c r="U13" i="21"/>
  <c r="U9" i="21"/>
  <c r="U6" i="21"/>
  <c r="U29" i="5"/>
  <c r="U33" i="5"/>
  <c r="U34" i="5"/>
  <c r="U40" i="5"/>
  <c r="U26" i="5"/>
  <c r="U20" i="5"/>
  <c r="U17" i="5"/>
  <c r="U7" i="5"/>
  <c r="M18" i="7" l="1"/>
  <c r="M10" i="7"/>
  <c r="M15" i="7" l="1"/>
  <c r="M14" i="7"/>
  <c r="M6" i="7"/>
</calcChain>
</file>

<file path=xl/sharedStrings.xml><?xml version="1.0" encoding="utf-8"?>
<sst xmlns="http://schemas.openxmlformats.org/spreadsheetml/2006/main" count="645" uniqueCount="241">
  <si>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</si>
  <si>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</si>
  <si>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</si>
  <si>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</si>
  <si>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</si>
  <si>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</si>
  <si>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</si>
  <si>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</si>
  <si>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</si>
  <si>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</si>
  <si>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</si>
  <si>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52</t>
  </si>
  <si>
    <t>ВЕСОВАЯ КАТЕГОРИЯ   75</t>
  </si>
  <si>
    <t>ВЕСОВАЯ КАТЕГОРИЯ   100</t>
  </si>
  <si>
    <t>Результат</t>
  </si>
  <si>
    <t>ВЕСОВАЯ КАТЕГОРИЯ   60</t>
  </si>
  <si>
    <t>Кашина Олеся</t>
  </si>
  <si>
    <t>Сабашникова Марина</t>
  </si>
  <si>
    <t>ВЕСОВАЯ КАТЕГОРИЯ 56</t>
  </si>
  <si>
    <t>Зязева Алена</t>
  </si>
  <si>
    <t>ВЕСОВАЯ КАТЕГОРИЯ 60</t>
  </si>
  <si>
    <t>Обухов Филипп</t>
  </si>
  <si>
    <t>Поглазова Инесса</t>
  </si>
  <si>
    <t>Кушкова Елизавета</t>
  </si>
  <si>
    <t>ВЕСОВАЯ КАТЕГОРИЯ 75</t>
  </si>
  <si>
    <t>Окулов Андрей</t>
  </si>
  <si>
    <t>ВЕСОВАЯ КАТЕГОРИЯ 82,5</t>
  </si>
  <si>
    <t>ВЕСОВАЯ КАТЕГОРИЯ 90</t>
  </si>
  <si>
    <t>Стерлягов Артем</t>
  </si>
  <si>
    <t>ВЕСОВАЯ КАТЕГОРИЯ 100</t>
  </si>
  <si>
    <t>Хлупина Ирина</t>
  </si>
  <si>
    <t>Малых Кирилл</t>
  </si>
  <si>
    <t>Дудинец Андрей</t>
  </si>
  <si>
    <t>Ферле Александр</t>
  </si>
  <si>
    <t>Полушкина Вера</t>
  </si>
  <si>
    <t>Шабалин Олег</t>
  </si>
  <si>
    <t>ВЕСОВАЯ КАТЕГОРИЯ   56</t>
  </si>
  <si>
    <t>Менщиков Сергей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</si>
  <si>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</si>
  <si>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</si>
  <si>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</si>
  <si>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</si>
  <si>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>Весовая категория</t>
  </si>
  <si>
    <t xml:space="preserve">Wilks </t>
  </si>
  <si>
    <t>Мужчины</t>
  </si>
  <si>
    <t>1</t>
  </si>
  <si>
    <t>Тетенькина Марина</t>
  </si>
  <si>
    <t>Менщиков сергей</t>
  </si>
  <si>
    <t>ВЕСОВАЯ КАТЕГОРИЯ   110</t>
  </si>
  <si>
    <t>Фомкин Павел</t>
  </si>
  <si>
    <t>Овсянникова Ульяна</t>
  </si>
  <si>
    <t>Плюснин Степан</t>
  </si>
  <si>
    <t>Пестов Роман</t>
  </si>
  <si>
    <t>ВЕСОВАЯ КАТЕГОРИЯ   125</t>
  </si>
  <si>
    <t>Новоселов Дмитрий</t>
  </si>
  <si>
    <t>Жим лежа</t>
  </si>
  <si>
    <t>Куимов Сергей</t>
  </si>
  <si>
    <t>ВЕСОВАЯ КАТЕГОРИЯ 67,5</t>
  </si>
  <si>
    <t>2</t>
  </si>
  <si>
    <t>Открытая</t>
  </si>
  <si>
    <t>Юниорки 20-23 (04.10.2004)/20</t>
  </si>
  <si>
    <t>Открытая (14.09.1993)/31</t>
  </si>
  <si>
    <t>Открытая (08.01.1997)/28</t>
  </si>
  <si>
    <t>Открытая (27.11.1990)/34</t>
  </si>
  <si>
    <t>Открытая (21.11.2003)/21</t>
  </si>
  <si>
    <t>Открытая (19.11.1986)/38</t>
  </si>
  <si>
    <t>Открытая (12.09.1991)/33</t>
  </si>
  <si>
    <t>Открытая (25.01.1999)/26</t>
  </si>
  <si>
    <t>Мастера 40-49 (24.04.1983)/41</t>
  </si>
  <si>
    <t>Открытая (12.02.1985)/40</t>
  </si>
  <si>
    <t>Мастера 50-59 (19.11.1970)/54</t>
  </si>
  <si>
    <t>Открытая (19.11.1997)/27</t>
  </si>
  <si>
    <t>Гребенева Софья</t>
  </si>
  <si>
    <t>Костина Юлия</t>
  </si>
  <si>
    <t>Кокорина Яна</t>
  </si>
  <si>
    <t>Ревякина Ирина</t>
  </si>
  <si>
    <t>Метелев Максим</t>
  </si>
  <si>
    <t>Метелёв Максим</t>
  </si>
  <si>
    <t>Золотарев Станислав</t>
  </si>
  <si>
    <t>Открытая (29.05.1995)/30</t>
  </si>
  <si>
    <t>Тиунов Кирилл</t>
  </si>
  <si>
    <t>Абашев Артем</t>
  </si>
  <si>
    <t>Зяблицев Кирилл</t>
  </si>
  <si>
    <t>Пахтусов Семён</t>
  </si>
  <si>
    <t>Открытая (02.10.2002)/22</t>
  </si>
  <si>
    <t>ВЕСОВАЯ КАТЕГОРИЯ 110</t>
  </si>
  <si>
    <t>Губин Сергей</t>
  </si>
  <si>
    <t>ВЕСОВАЯ КАТЕГОРИЯ 125</t>
  </si>
  <si>
    <t>Суворов Алексей</t>
  </si>
  <si>
    <t>Чуркаев Евграф</t>
  </si>
  <si>
    <t>ВЕСОВАЯ КАТЕГОРИЯ 140+</t>
  </si>
  <si>
    <t>Обухов Степан</t>
  </si>
  <si>
    <t>Открытая (16.04.1988)/37</t>
  </si>
  <si>
    <t>Липатников Александр</t>
  </si>
  <si>
    <t>Открытая (11.07.1988)/37</t>
  </si>
  <si>
    <t>Салихова Юлия</t>
  </si>
  <si>
    <t>Кузнецова Татьяна</t>
  </si>
  <si>
    <t>ВЕСОВАЯ КАТЕГОРИЯ   67,5</t>
  </si>
  <si>
    <t>Рыболовлев Матвей</t>
  </si>
  <si>
    <t>Савицкая Наталья</t>
  </si>
  <si>
    <t>ВЕСОВАЯ КАТЕГОРИЯ  110</t>
  </si>
  <si>
    <t>Мастера 40-49 (04.03.1977)/48</t>
  </si>
  <si>
    <t>Зайчиков Антон</t>
  </si>
  <si>
    <t>Гришин Дмитрий</t>
  </si>
  <si>
    <t>Решетников Александр</t>
  </si>
  <si>
    <t>Смирнов Дмитрий</t>
  </si>
  <si>
    <t>Кощеев Евгений</t>
  </si>
  <si>
    <t>Юноши 17-19 (11.01.2007)/18</t>
  </si>
  <si>
    <t>Открытая (06.02.1993)/32</t>
  </si>
  <si>
    <t>110,0</t>
  </si>
  <si>
    <t>Ситников Иван</t>
  </si>
  <si>
    <t>Юноши 17-19 (05.02.2008)/17</t>
  </si>
  <si>
    <t>100,0</t>
  </si>
  <si>
    <t>75,0</t>
  </si>
  <si>
    <t>55,0</t>
  </si>
  <si>
    <t>145,0</t>
  </si>
  <si>
    <t>42,5</t>
  </si>
  <si>
    <t>Юноши 14-16 (30.05.2011)/14</t>
  </si>
  <si>
    <t>67,5</t>
  </si>
  <si>
    <t>85,0</t>
  </si>
  <si>
    <t>105,0</t>
  </si>
  <si>
    <t>140,0</t>
  </si>
  <si>
    <t>95,0</t>
  </si>
  <si>
    <t>150,0</t>
  </si>
  <si>
    <t>210,0</t>
  </si>
  <si>
    <t>135,0</t>
  </si>
  <si>
    <t>70,0</t>
  </si>
  <si>
    <t>60,0</t>
  </si>
  <si>
    <t>90,0</t>
  </si>
  <si>
    <t>250,0</t>
  </si>
  <si>
    <t>155,0</t>
  </si>
  <si>
    <t>260,0</t>
  </si>
  <si>
    <t>160,0</t>
  </si>
  <si>
    <t>115,0</t>
  </si>
  <si>
    <t>170,0</t>
  </si>
  <si>
    <t>Чакин Сергей</t>
  </si>
  <si>
    <t>0,6661</t>
  </si>
  <si>
    <t>0,6413</t>
  </si>
  <si>
    <t>0,6305</t>
  </si>
  <si>
    <t>0,6226</t>
  </si>
  <si>
    <t>0,6093</t>
  </si>
  <si>
    <t>0,5780</t>
  </si>
  <si>
    <t>0,5900</t>
  </si>
  <si>
    <t>1,2692</t>
  </si>
  <si>
    <t>1,1266</t>
  </si>
  <si>
    <t>Открытая (05.02.1993)/32</t>
  </si>
  <si>
    <t>Открытая (14.05.1995)/30</t>
  </si>
  <si>
    <t>165,0</t>
  </si>
  <si>
    <t>Открытая (25.05.1986)/39</t>
  </si>
  <si>
    <t>40,0</t>
  </si>
  <si>
    <t>80,0</t>
  </si>
  <si>
    <t>92,5</t>
  </si>
  <si>
    <t>45,0</t>
  </si>
  <si>
    <t>120,0</t>
  </si>
  <si>
    <t>57,5</t>
  </si>
  <si>
    <t>130,0</t>
  </si>
  <si>
    <t>Открытая (16.11.1986)/38</t>
  </si>
  <si>
    <t>200,0</t>
  </si>
  <si>
    <t>215,0</t>
  </si>
  <si>
    <t>240,0</t>
  </si>
  <si>
    <t>280,0</t>
  </si>
  <si>
    <t>0,5937</t>
  </si>
  <si>
    <t>220,0</t>
  </si>
  <si>
    <t>Открытая (23.07.1993)/32</t>
  </si>
  <si>
    <t>Юноши 17-19 (23.07.2007)/18</t>
  </si>
  <si>
    <t>Юноши 14-16 (27.08.2008)/16</t>
  </si>
  <si>
    <t>97,5</t>
  </si>
  <si>
    <t>Открытая (14.06.2008)/17</t>
  </si>
  <si>
    <t>190,0</t>
  </si>
  <si>
    <t>117,5</t>
  </si>
  <si>
    <t>Федотов Дмитрий</t>
  </si>
  <si>
    <t>Открытая (21.08.1985)/40</t>
  </si>
  <si>
    <t>255,0</t>
  </si>
  <si>
    <t>0,5893</t>
  </si>
  <si>
    <t>125,0</t>
  </si>
  <si>
    <t>102,5</t>
  </si>
  <si>
    <t>Юноши 17-19 (03.09.2007)/17</t>
  </si>
  <si>
    <t>180,0</t>
  </si>
  <si>
    <t>Открытая (18.05.1998)/27</t>
  </si>
  <si>
    <t>Открытая (26.02.1998)/27</t>
  </si>
  <si>
    <t>0,5447</t>
  </si>
  <si>
    <t>185,0</t>
  </si>
  <si>
    <t>175,0</t>
  </si>
  <si>
    <t>142,5</t>
  </si>
  <si>
    <t>195,0</t>
  </si>
  <si>
    <t>230,0</t>
  </si>
  <si>
    <t>225,0</t>
  </si>
  <si>
    <t>235,0</t>
  </si>
  <si>
    <t>127,5</t>
  </si>
  <si>
    <t>Открытая (30.04.2008)/17</t>
  </si>
  <si>
    <t>-</t>
  </si>
  <si>
    <t>152,5</t>
  </si>
  <si>
    <t>Открытая (22.01.1999)/26</t>
  </si>
  <si>
    <t>245,0</t>
  </si>
  <si>
    <t>270,0</t>
  </si>
  <si>
    <t>47,5</t>
  </si>
  <si>
    <t>62,5</t>
  </si>
  <si>
    <t>72,5</t>
  </si>
  <si>
    <t>50,0</t>
  </si>
  <si>
    <t>65,0</t>
  </si>
  <si>
    <t>112,5</t>
  </si>
  <si>
    <t>122,5</t>
  </si>
  <si>
    <t>187,5</t>
  </si>
  <si>
    <t>162,5</t>
  </si>
  <si>
    <t>265,0</t>
  </si>
  <si>
    <t>290,0</t>
  </si>
  <si>
    <t>275,0</t>
  </si>
  <si>
    <t>300,0</t>
  </si>
  <si>
    <t>172,5</t>
  </si>
  <si>
    <t>3</t>
  </si>
  <si>
    <t>52</t>
  </si>
  <si>
    <t>60</t>
  </si>
  <si>
    <t>90</t>
  </si>
  <si>
    <t>100</t>
  </si>
  <si>
    <t>110</t>
  </si>
  <si>
    <t>Открытая (21.05.1989)/36</t>
  </si>
  <si>
    <t>Открытая (14.05.2005)/20</t>
  </si>
  <si>
    <t>98,10</t>
  </si>
  <si>
    <t>109,50</t>
  </si>
  <si>
    <t>109,10</t>
  </si>
  <si>
    <t>98,50</t>
  </si>
  <si>
    <t>117,00</t>
  </si>
  <si>
    <t>50,10</t>
  </si>
  <si>
    <t>Открытый турнир «Сила. Мощь»
WRPF Пауэрлифтинг без экипировки
Слободской/Кировская область, 23 августа 2025</t>
  </si>
  <si>
    <t>Открытый турнир «Сила. Мощь»
WRPF Пауэрлифтинг в бинтах
Слободской/Кировская область, 23 августа 2025</t>
  </si>
  <si>
    <t>Открытый турнир «Сила. Мощь»
WRPF Силовое двоеборье без экипировки
Слободской/Кировская область, 23 августа 2025</t>
  </si>
  <si>
    <t>Открытый турнир «Сила. Мощь»
WRPF Жим лежа без экипировки
Слободской/Кировская область, 23 августа 2025</t>
  </si>
  <si>
    <t>Открытая (24.03.1974)/51</t>
  </si>
  <si>
    <t>Открытая (06.07.1992)/33</t>
  </si>
  <si>
    <t>Кировская область, Слободской</t>
  </si>
  <si>
    <t>Кировская область, Киров</t>
  </si>
  <si>
    <t>Кировская область, Кирово-Чепецк</t>
  </si>
  <si>
    <t>№</t>
  </si>
  <si>
    <t xml:space="preserve">
Дата рождения/Возраст</t>
  </si>
  <si>
    <t>Возрастная группа</t>
  </si>
  <si>
    <t>J</t>
  </si>
  <si>
    <t>O</t>
  </si>
  <si>
    <t>T1</t>
  </si>
  <si>
    <t>T2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</si>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</sst>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</font>
    <font>
      <sz val="10"/>
      <name val="Arial Cyr"/>
    </font>
    <font>
      <i/>
      <sz val="12"/>
      <name val="Arial Cyr"/>
    </font>
    <font>
      <i/>
      <sz val="11"/>
      <name val="Arial Cyr"/>
    </font>
    <font>
      <b/>
      <sz val="11"/>
      <name val="Arial Cyr"/>
    </font>
    <font>
      <b/>
      <sz val="10"/>
      <name val="Arial Cyr"/>
    </font>
    <font>
      <sz val="10"/>
      <color theme="1"/>
      <name val="Arial Cyr"/>
      <charset val="204"/>
    </font>
    <font>
      <b/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49" fontId="13" fillId="2" borderId="27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66"/>
  <sheetViews>
    <sheetView topLeftCell="A21" workbookViewId="0">
      <selection activeCell="D33" sqref="D33:D34"/>
    </sheetView>
  </sheetViews>
  <sheetFormatPr baseColWidth="10" defaultColWidth="9.1640625" defaultRowHeight="13"/>
  <cols>
    <col min="1" max="1" width="7.1640625" style="13" bestFit="1" customWidth="1"/>
    <col min="2" max="2" width="25.83203125" style="5" customWidth="1"/>
    <col min="3" max="4" width="30.83203125" style="5" customWidth="1"/>
    <col min="5" max="5" width="20.83203125" style="115" bestFit="1" customWidth="1"/>
    <col min="6" max="6" width="10.1640625" style="12" bestFit="1" customWidth="1"/>
    <col min="7" max="7" width="40.83203125" style="5" customWidth="1"/>
    <col min="8" max="18" width="5.5" style="75" customWidth="1"/>
    <col min="19" max="19" width="5.5" style="13" customWidth="1"/>
    <col min="20" max="20" width="7.6640625" style="42" bestFit="1" customWidth="1"/>
    <col min="21" max="21" width="8.5" style="48" bestFit="1" customWidth="1"/>
    <col min="22" max="22" width="25" style="5" customWidth="1"/>
    <col min="23" max="16384" width="9.1640625" style="3"/>
  </cols>
  <sheetData>
    <row r="1" spans="1:22" s="2" customFormat="1" ht="29" customHeight="1">
      <c r="A1" s="126" t="s">
        <v>223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9"/>
    </row>
    <row r="2" spans="1:22" s="2" customFormat="1" ht="62" customHeight="1" thickBot="1">
      <c r="A2" s="130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3"/>
    </row>
    <row r="3" spans="1:22" s="1" customFormat="1" ht="12.75" customHeight="1">
      <c r="A3" s="136" t="s">
        <v>232</v>
      </c>
      <c r="B3" s="148" t="s">
        <v>0</v>
      </c>
      <c r="C3" s="138" t="s">
        <v>233</v>
      </c>
      <c r="D3" s="157" t="s">
        <v>234</v>
      </c>
      <c r="E3" s="140" t="s">
        <v>1</v>
      </c>
      <c r="F3" s="153" t="s">
        <v>2</v>
      </c>
      <c r="G3" s="135" t="s">
        <v>3</v>
      </c>
      <c r="H3" s="134" t="s">
        <v>4</v>
      </c>
      <c r="I3" s="134"/>
      <c r="J3" s="134"/>
      <c r="K3" s="134"/>
      <c r="L3" s="134" t="s">
        <v>5</v>
      </c>
      <c r="M3" s="134"/>
      <c r="N3" s="134"/>
      <c r="O3" s="134"/>
      <c r="P3" s="135" t="s">
        <v>6</v>
      </c>
      <c r="Q3" s="135"/>
      <c r="R3" s="135"/>
      <c r="S3" s="135"/>
      <c r="T3" s="144" t="s">
        <v>7</v>
      </c>
      <c r="U3" s="146" t="s">
        <v>8</v>
      </c>
      <c r="V3" s="142" t="s">
        <v>9</v>
      </c>
    </row>
    <row r="4" spans="1:22" s="1" customFormat="1" ht="21" customHeight="1" thickBot="1">
      <c r="A4" s="137"/>
      <c r="B4" s="149"/>
      <c r="C4" s="139"/>
      <c r="D4" s="158"/>
      <c r="E4" s="141"/>
      <c r="F4" s="154"/>
      <c r="G4" s="139"/>
      <c r="H4" s="69" t="s">
        <v>45</v>
      </c>
      <c r="I4" s="69">
        <v>2</v>
      </c>
      <c r="J4" s="69">
        <v>3</v>
      </c>
      <c r="K4" s="69" t="s">
        <v>10</v>
      </c>
      <c r="L4" s="69">
        <v>1</v>
      </c>
      <c r="M4" s="69">
        <v>2</v>
      </c>
      <c r="N4" s="69">
        <v>3</v>
      </c>
      <c r="O4" s="69" t="s">
        <v>10</v>
      </c>
      <c r="P4" s="69">
        <v>1</v>
      </c>
      <c r="Q4" s="69">
        <v>2</v>
      </c>
      <c r="R4" s="69">
        <v>3</v>
      </c>
      <c r="S4" s="4" t="s">
        <v>10</v>
      </c>
      <c r="T4" s="145"/>
      <c r="U4" s="147"/>
      <c r="V4" s="143"/>
    </row>
    <row r="5" spans="1:22" ht="16">
      <c r="A5" s="150" t="s">
        <v>11</v>
      </c>
      <c r="B5" s="15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65"/>
      <c r="U5" s="66"/>
      <c r="V5" s="67"/>
    </row>
    <row r="6" spans="1:22">
      <c r="A6" s="26" t="s">
        <v>45</v>
      </c>
      <c r="B6" s="7" t="s">
        <v>16</v>
      </c>
      <c r="C6" s="19" t="s">
        <v>60</v>
      </c>
      <c r="D6" s="19" t="s">
        <v>235</v>
      </c>
      <c r="E6" s="62">
        <v>51.1</v>
      </c>
      <c r="F6" s="20">
        <v>1.2635000000000001</v>
      </c>
      <c r="G6" s="7" t="s">
        <v>229</v>
      </c>
      <c r="H6" s="87" t="s">
        <v>119</v>
      </c>
      <c r="I6" s="85" t="s">
        <v>128</v>
      </c>
      <c r="J6" s="97" t="s">
        <v>151</v>
      </c>
      <c r="K6" s="70"/>
      <c r="L6" s="87" t="s">
        <v>116</v>
      </c>
      <c r="M6" s="85" t="s">
        <v>152</v>
      </c>
      <c r="N6" s="97" t="s">
        <v>195</v>
      </c>
      <c r="O6" s="70"/>
      <c r="P6" s="97" t="s">
        <v>120</v>
      </c>
      <c r="Q6" s="85" t="s">
        <v>120</v>
      </c>
      <c r="R6" s="87" t="s">
        <v>109</v>
      </c>
      <c r="S6" s="14"/>
      <c r="T6" s="43">
        <f>I6+M6+R6</f>
        <v>245</v>
      </c>
      <c r="U6" s="49">
        <f>F6*T6</f>
        <v>309.5575</v>
      </c>
      <c r="V6" s="22" t="s">
        <v>37</v>
      </c>
    </row>
    <row r="7" spans="1:22">
      <c r="A7" s="57" t="s">
        <v>45</v>
      </c>
      <c r="B7" s="8" t="s">
        <v>17</v>
      </c>
      <c r="C7" s="23" t="s">
        <v>61</v>
      </c>
      <c r="D7" s="23" t="s">
        <v>236</v>
      </c>
      <c r="E7" s="117">
        <v>50.8</v>
      </c>
      <c r="F7" s="23" t="s">
        <v>143</v>
      </c>
      <c r="G7" s="8" t="s">
        <v>230</v>
      </c>
      <c r="H7" s="88" t="s">
        <v>122</v>
      </c>
      <c r="I7" s="95" t="s">
        <v>112</v>
      </c>
      <c r="J7" s="88" t="s">
        <v>175</v>
      </c>
      <c r="K7" s="72"/>
      <c r="L7" s="88" t="s">
        <v>114</v>
      </c>
      <c r="M7" s="108" t="s">
        <v>154</v>
      </c>
      <c r="N7" s="88" t="s">
        <v>154</v>
      </c>
      <c r="O7" s="72"/>
      <c r="P7" s="88" t="s">
        <v>169</v>
      </c>
      <c r="Q7" s="95" t="s">
        <v>201</v>
      </c>
      <c r="R7" s="106" t="s">
        <v>174</v>
      </c>
      <c r="S7" s="15"/>
      <c r="T7" s="44">
        <f>J7+N7+Q7</f>
        <v>282.5</v>
      </c>
      <c r="U7" s="50">
        <f>F7*T7</f>
        <v>358.54900000000004</v>
      </c>
      <c r="V7" s="25" t="s">
        <v>32</v>
      </c>
    </row>
    <row r="9" spans="1:22" ht="16">
      <c r="A9" s="152" t="s">
        <v>18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53"/>
      <c r="U9" s="51"/>
      <c r="V9" s="18"/>
    </row>
    <row r="10" spans="1:22">
      <c r="A10" s="58" t="s">
        <v>45</v>
      </c>
      <c r="B10" s="9" t="s">
        <v>73</v>
      </c>
      <c r="C10" s="28" t="s">
        <v>148</v>
      </c>
      <c r="D10" s="28" t="s">
        <v>236</v>
      </c>
      <c r="E10" s="114">
        <v>56</v>
      </c>
      <c r="F10" s="29">
        <v>1.1766000000000001</v>
      </c>
      <c r="G10" s="9" t="s">
        <v>230</v>
      </c>
      <c r="H10" s="83" t="s">
        <v>127</v>
      </c>
      <c r="I10" s="86" t="s">
        <v>126</v>
      </c>
      <c r="J10" s="94" t="s">
        <v>113</v>
      </c>
      <c r="K10" s="74"/>
      <c r="L10" s="86" t="s">
        <v>149</v>
      </c>
      <c r="M10" s="86" t="s">
        <v>152</v>
      </c>
      <c r="N10" s="86" t="s">
        <v>195</v>
      </c>
      <c r="O10" s="74"/>
      <c r="P10" s="86" t="s">
        <v>150</v>
      </c>
      <c r="Q10" s="86" t="s">
        <v>119</v>
      </c>
      <c r="R10" s="86" t="s">
        <v>128</v>
      </c>
      <c r="S10" s="16"/>
      <c r="T10" s="52">
        <f>I10+N10+R10</f>
        <v>207.5</v>
      </c>
      <c r="U10" s="47">
        <f>F10*T10</f>
        <v>244.14450000000002</v>
      </c>
      <c r="V10" s="30"/>
    </row>
    <row r="12" spans="1:22" ht="16">
      <c r="A12" s="152" t="s">
        <v>20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22">
      <c r="A13" s="14" t="s">
        <v>45</v>
      </c>
      <c r="B13" s="7" t="s">
        <v>75</v>
      </c>
      <c r="C13" s="7" t="s">
        <v>178</v>
      </c>
      <c r="D13" s="7" t="s">
        <v>236</v>
      </c>
      <c r="E13" s="62">
        <v>59.2</v>
      </c>
      <c r="F13" s="7" t="s">
        <v>144</v>
      </c>
      <c r="G13" s="7" t="s">
        <v>230</v>
      </c>
      <c r="H13" s="104" t="s">
        <v>120</v>
      </c>
      <c r="I13" s="104" t="s">
        <v>109</v>
      </c>
      <c r="J13" s="104" t="s">
        <v>133</v>
      </c>
      <c r="K13" s="14"/>
      <c r="L13" s="104" t="s">
        <v>152</v>
      </c>
      <c r="M13" s="91" t="s">
        <v>195</v>
      </c>
      <c r="N13" s="104" t="s">
        <v>198</v>
      </c>
      <c r="O13" s="14"/>
      <c r="P13" s="104" t="s">
        <v>120</v>
      </c>
      <c r="Q13" s="104" t="s">
        <v>200</v>
      </c>
      <c r="R13" s="104" t="s">
        <v>153</v>
      </c>
      <c r="S13" s="14"/>
      <c r="T13" s="54">
        <f>J13+N13+R13</f>
        <v>285</v>
      </c>
      <c r="U13" s="49">
        <f>F13*T13</f>
        <v>321.08100000000002</v>
      </c>
      <c r="V13" s="7"/>
    </row>
    <row r="14" spans="1:22">
      <c r="A14" s="15" t="s">
        <v>58</v>
      </c>
      <c r="B14" s="8" t="s">
        <v>74</v>
      </c>
      <c r="C14" s="8" t="s">
        <v>179</v>
      </c>
      <c r="D14" s="8" t="s">
        <v>236</v>
      </c>
      <c r="E14" s="117">
        <v>57.1</v>
      </c>
      <c r="F14" s="61">
        <v>1.1588000000000001</v>
      </c>
      <c r="G14" s="8" t="s">
        <v>230</v>
      </c>
      <c r="H14" s="95" t="s">
        <v>126</v>
      </c>
      <c r="I14" s="108" t="s">
        <v>113</v>
      </c>
      <c r="J14" s="95" t="s">
        <v>113</v>
      </c>
      <c r="K14" s="72"/>
      <c r="L14" s="95" t="s">
        <v>116</v>
      </c>
      <c r="M14" s="95" t="s">
        <v>152</v>
      </c>
      <c r="N14" s="95" t="s">
        <v>195</v>
      </c>
      <c r="O14" s="72"/>
      <c r="P14" s="95" t="s">
        <v>113</v>
      </c>
      <c r="Q14" s="95" t="s">
        <v>150</v>
      </c>
      <c r="R14" s="95" t="s">
        <v>119</v>
      </c>
      <c r="S14" s="15"/>
      <c r="T14" s="45">
        <f>J14+N14+R14</f>
        <v>207.5</v>
      </c>
      <c r="U14" s="50">
        <f>F14*T14</f>
        <v>240.45100000000002</v>
      </c>
      <c r="V14" s="8"/>
    </row>
    <row r="16" spans="1:22" ht="16">
      <c r="A16" s="152" t="s">
        <v>57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</row>
    <row r="17" spans="1:22">
      <c r="A17" s="16" t="s">
        <v>45</v>
      </c>
      <c r="B17" s="9" t="s">
        <v>22</v>
      </c>
      <c r="C17" s="9" t="s">
        <v>63</v>
      </c>
      <c r="D17" s="9" t="s">
        <v>236</v>
      </c>
      <c r="E17" s="114">
        <v>63.8</v>
      </c>
      <c r="F17" s="10">
        <v>1.0638000000000001</v>
      </c>
      <c r="G17" s="9" t="s">
        <v>230</v>
      </c>
      <c r="H17" s="86" t="s">
        <v>153</v>
      </c>
      <c r="I17" s="94" t="s">
        <v>174</v>
      </c>
      <c r="J17" s="94" t="s">
        <v>174</v>
      </c>
      <c r="K17" s="74"/>
      <c r="L17" s="86" t="s">
        <v>154</v>
      </c>
      <c r="M17" s="86" t="s">
        <v>127</v>
      </c>
      <c r="N17" s="94" t="s">
        <v>196</v>
      </c>
      <c r="O17" s="74"/>
      <c r="P17" s="86" t="s">
        <v>155</v>
      </c>
      <c r="Q17" s="86" t="s">
        <v>125</v>
      </c>
      <c r="R17" s="86" t="s">
        <v>121</v>
      </c>
      <c r="S17" s="16"/>
      <c r="T17" s="52">
        <f>H17+M17+R17</f>
        <v>320</v>
      </c>
      <c r="U17" s="47">
        <f>F17*T17</f>
        <v>340.41600000000005</v>
      </c>
      <c r="V17" s="9" t="s">
        <v>21</v>
      </c>
    </row>
    <row r="18" spans="1:22">
      <c r="B18" s="64"/>
    </row>
    <row r="19" spans="1:22" ht="16">
      <c r="A19" s="152" t="s">
        <v>24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</row>
    <row r="20" spans="1:22">
      <c r="A20" s="16" t="s">
        <v>45</v>
      </c>
      <c r="B20" s="92" t="s">
        <v>23</v>
      </c>
      <c r="C20" s="30" t="s">
        <v>64</v>
      </c>
      <c r="D20" s="30" t="s">
        <v>236</v>
      </c>
      <c r="E20" s="114">
        <v>72</v>
      </c>
      <c r="F20" s="93">
        <v>0.97599999999999998</v>
      </c>
      <c r="G20" s="9" t="s">
        <v>230</v>
      </c>
      <c r="H20" s="83" t="s">
        <v>151</v>
      </c>
      <c r="I20" s="94" t="s">
        <v>166</v>
      </c>
      <c r="J20" s="98" t="s">
        <v>112</v>
      </c>
      <c r="K20" s="74"/>
      <c r="L20" s="98" t="s">
        <v>152</v>
      </c>
      <c r="M20" s="86" t="s">
        <v>195</v>
      </c>
      <c r="N20" s="83" t="s">
        <v>198</v>
      </c>
      <c r="O20" s="74"/>
      <c r="P20" s="110" t="s">
        <v>112</v>
      </c>
      <c r="Q20" s="86" t="s">
        <v>120</v>
      </c>
      <c r="R20" s="83" t="s">
        <v>109</v>
      </c>
      <c r="S20" s="16"/>
      <c r="T20" s="46">
        <f>H20+N20+R20</f>
        <v>252.5</v>
      </c>
      <c r="U20" s="47">
        <f>F20*T20</f>
        <v>246.44</v>
      </c>
      <c r="V20" s="30" t="s">
        <v>21</v>
      </c>
    </row>
    <row r="22" spans="1:22" ht="16">
      <c r="A22" s="155" t="s">
        <v>57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</row>
    <row r="23" spans="1:22">
      <c r="A23" s="58" t="s">
        <v>45</v>
      </c>
      <c r="B23" s="9" t="s">
        <v>77</v>
      </c>
      <c r="C23" s="28" t="s">
        <v>189</v>
      </c>
      <c r="D23" s="28" t="s">
        <v>236</v>
      </c>
      <c r="E23" s="114">
        <v>63.2</v>
      </c>
      <c r="F23" s="29">
        <v>0.81440000000000001</v>
      </c>
      <c r="G23" s="9" t="s">
        <v>230</v>
      </c>
      <c r="H23" s="83" t="s">
        <v>125</v>
      </c>
      <c r="I23" s="86" t="s">
        <v>183</v>
      </c>
      <c r="J23" s="83" t="s">
        <v>191</v>
      </c>
      <c r="K23" s="74"/>
      <c r="L23" s="83" t="s">
        <v>166</v>
      </c>
      <c r="M23" s="86" t="s">
        <v>120</v>
      </c>
      <c r="N23" s="98" t="s">
        <v>200</v>
      </c>
      <c r="O23" s="74"/>
      <c r="P23" s="83" t="s">
        <v>123</v>
      </c>
      <c r="Q23" s="86" t="s">
        <v>203</v>
      </c>
      <c r="R23" s="98" t="s">
        <v>182</v>
      </c>
      <c r="S23" s="16"/>
      <c r="T23" s="46">
        <f>J23+M23+Q23</f>
        <v>420</v>
      </c>
      <c r="U23" s="47">
        <f>F23*T23</f>
        <v>342.048</v>
      </c>
      <c r="V23" s="30"/>
    </row>
    <row r="25" spans="1:22" ht="16">
      <c r="A25" s="152" t="s">
        <v>24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</row>
    <row r="26" spans="1:22">
      <c r="A26" s="58" t="s">
        <v>45</v>
      </c>
      <c r="B26" s="9" t="s">
        <v>78</v>
      </c>
      <c r="C26" s="28" t="s">
        <v>165</v>
      </c>
      <c r="D26" s="28" t="s">
        <v>237</v>
      </c>
      <c r="E26" s="114">
        <v>68</v>
      </c>
      <c r="F26" s="29">
        <v>0.76649999999999996</v>
      </c>
      <c r="G26" s="9" t="s">
        <v>230</v>
      </c>
      <c r="H26" s="83" t="s">
        <v>109</v>
      </c>
      <c r="I26" s="86" t="s">
        <v>153</v>
      </c>
      <c r="J26" s="83" t="s">
        <v>188</v>
      </c>
      <c r="K26" s="74"/>
      <c r="L26" s="83" t="s">
        <v>122</v>
      </c>
      <c r="M26" s="94" t="s">
        <v>112</v>
      </c>
      <c r="N26" s="98" t="s">
        <v>112</v>
      </c>
      <c r="O26" s="74"/>
      <c r="P26" s="83" t="s">
        <v>121</v>
      </c>
      <c r="Q26" s="94" t="s">
        <v>123</v>
      </c>
      <c r="R26" s="98" t="s">
        <v>123</v>
      </c>
      <c r="S26" s="16"/>
      <c r="T26" s="46">
        <f>J26+L26+P26</f>
        <v>362.5</v>
      </c>
      <c r="U26" s="47">
        <f>F26*T26</f>
        <v>277.85624999999999</v>
      </c>
      <c r="V26" s="30" t="s">
        <v>21</v>
      </c>
    </row>
    <row r="28" spans="1:22" ht="16">
      <c r="A28" s="152" t="s">
        <v>26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</row>
    <row r="29" spans="1:22">
      <c r="A29" s="58" t="s">
        <v>45</v>
      </c>
      <c r="B29" s="9" t="s">
        <v>25</v>
      </c>
      <c r="C29" s="28" t="s">
        <v>79</v>
      </c>
      <c r="D29" s="28" t="s">
        <v>236</v>
      </c>
      <c r="E29" s="114">
        <v>81.3</v>
      </c>
      <c r="F29" s="29">
        <v>0.67589999999999995</v>
      </c>
      <c r="G29" s="9" t="s">
        <v>230</v>
      </c>
      <c r="H29" s="83" t="s">
        <v>157</v>
      </c>
      <c r="I29" s="86" t="s">
        <v>124</v>
      </c>
      <c r="J29" s="98" t="s">
        <v>158</v>
      </c>
      <c r="K29" s="74"/>
      <c r="L29" s="83" t="s">
        <v>153</v>
      </c>
      <c r="M29" s="86" t="s">
        <v>174</v>
      </c>
      <c r="N29" s="83" t="s">
        <v>188</v>
      </c>
      <c r="O29" s="74"/>
      <c r="P29" s="83" t="s">
        <v>124</v>
      </c>
      <c r="Q29" s="94" t="s">
        <v>162</v>
      </c>
      <c r="R29" s="98" t="s">
        <v>162</v>
      </c>
      <c r="S29" s="16"/>
      <c r="T29" s="46">
        <f>I29+N29+P29</f>
        <v>547.5</v>
      </c>
      <c r="U29" s="47">
        <f>F29*T29</f>
        <v>370.05524999999994</v>
      </c>
      <c r="V29" s="30" t="s">
        <v>21</v>
      </c>
    </row>
    <row r="31" spans="1:22" ht="16">
      <c r="A31" s="152" t="s">
        <v>27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</row>
    <row r="32" spans="1:22">
      <c r="A32" s="26" t="s">
        <v>45</v>
      </c>
      <c r="B32" s="7" t="s">
        <v>106</v>
      </c>
      <c r="C32" s="19" t="s">
        <v>107</v>
      </c>
      <c r="D32" s="19" t="s">
        <v>238</v>
      </c>
      <c r="E32" s="62">
        <v>83.3</v>
      </c>
      <c r="F32" s="19" t="s">
        <v>136</v>
      </c>
      <c r="G32" s="7" t="s">
        <v>229</v>
      </c>
      <c r="H32" s="87" t="s">
        <v>132</v>
      </c>
      <c r="I32" s="85" t="s">
        <v>134</v>
      </c>
      <c r="J32" s="97" t="s">
        <v>177</v>
      </c>
      <c r="K32" s="70"/>
      <c r="L32" s="97" t="s">
        <v>133</v>
      </c>
      <c r="M32" s="85" t="s">
        <v>133</v>
      </c>
      <c r="N32" s="87" t="s">
        <v>153</v>
      </c>
      <c r="O32" s="70"/>
      <c r="P32" s="87" t="s">
        <v>134</v>
      </c>
      <c r="Q32" s="85" t="s">
        <v>177</v>
      </c>
      <c r="R32" s="97" t="s">
        <v>168</v>
      </c>
      <c r="S32" s="14"/>
      <c r="T32" s="43">
        <f>I32+N32+Q32</f>
        <v>470</v>
      </c>
      <c r="U32" s="49">
        <f>F32*T32</f>
        <v>313.06700000000001</v>
      </c>
      <c r="V32" s="22" t="s">
        <v>37</v>
      </c>
    </row>
    <row r="33" spans="1:22">
      <c r="A33" s="59" t="s">
        <v>45</v>
      </c>
      <c r="B33" s="11" t="s">
        <v>81</v>
      </c>
      <c r="C33" s="5" t="s">
        <v>192</v>
      </c>
      <c r="D33" s="5" t="s">
        <v>236</v>
      </c>
      <c r="E33" s="116">
        <v>83.7</v>
      </c>
      <c r="F33" s="12">
        <v>0.66420000000000001</v>
      </c>
      <c r="G33" s="11" t="s">
        <v>230</v>
      </c>
      <c r="H33" s="102" t="s">
        <v>162</v>
      </c>
      <c r="I33" s="105" t="s">
        <v>185</v>
      </c>
      <c r="J33" s="102" t="s">
        <v>187</v>
      </c>
      <c r="K33" s="71"/>
      <c r="L33" s="102" t="s">
        <v>123</v>
      </c>
      <c r="M33" s="105" t="s">
        <v>132</v>
      </c>
      <c r="N33" s="102" t="s">
        <v>147</v>
      </c>
      <c r="O33" s="71"/>
      <c r="P33" s="102" t="s">
        <v>129</v>
      </c>
      <c r="Q33" s="105" t="s">
        <v>131</v>
      </c>
      <c r="R33" s="102" t="s">
        <v>194</v>
      </c>
      <c r="S33" s="17"/>
      <c r="T33" s="42">
        <f>J33+N33+R33</f>
        <v>670</v>
      </c>
      <c r="U33" s="55">
        <f>F33*T33</f>
        <v>445.01400000000001</v>
      </c>
      <c r="V33" s="27" t="s">
        <v>21</v>
      </c>
    </row>
    <row r="34" spans="1:22">
      <c r="A34" s="57" t="s">
        <v>58</v>
      </c>
      <c r="B34" s="8" t="s">
        <v>51</v>
      </c>
      <c r="C34" s="23" t="s">
        <v>65</v>
      </c>
      <c r="D34" s="23" t="s">
        <v>236</v>
      </c>
      <c r="E34" s="117">
        <v>89.2</v>
      </c>
      <c r="F34" s="23" t="s">
        <v>137</v>
      </c>
      <c r="G34" s="8" t="s">
        <v>229</v>
      </c>
      <c r="H34" s="88" t="s">
        <v>121</v>
      </c>
      <c r="I34" s="95" t="s">
        <v>115</v>
      </c>
      <c r="J34" s="73"/>
      <c r="K34" s="72"/>
      <c r="L34" s="88" t="s">
        <v>122</v>
      </c>
      <c r="M34" s="95" t="s">
        <v>112</v>
      </c>
      <c r="N34" s="106" t="s">
        <v>120</v>
      </c>
      <c r="O34" s="72"/>
      <c r="P34" s="88" t="s">
        <v>123</v>
      </c>
      <c r="Q34" s="95" t="s">
        <v>130</v>
      </c>
      <c r="R34" s="88" t="s">
        <v>132</v>
      </c>
      <c r="S34" s="15"/>
      <c r="T34" s="44">
        <f>I34+M34+R34</f>
        <v>405</v>
      </c>
      <c r="U34" s="50">
        <f>F34*T34</f>
        <v>259.72649999999999</v>
      </c>
      <c r="V34" s="25" t="s">
        <v>37</v>
      </c>
    </row>
    <row r="36" spans="1:22" ht="16">
      <c r="A36" s="152" t="s">
        <v>29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</row>
    <row r="37" spans="1:22">
      <c r="A37" s="26" t="s">
        <v>45</v>
      </c>
      <c r="B37" s="7" t="s">
        <v>82</v>
      </c>
      <c r="C37" s="19" t="s">
        <v>176</v>
      </c>
      <c r="D37" s="19" t="s">
        <v>238</v>
      </c>
      <c r="E37" s="62">
        <v>99.7</v>
      </c>
      <c r="F37" s="19" t="s">
        <v>140</v>
      </c>
      <c r="G37" s="7" t="s">
        <v>230</v>
      </c>
      <c r="H37" s="101" t="s">
        <v>123</v>
      </c>
      <c r="I37" s="104" t="s">
        <v>134</v>
      </c>
      <c r="J37" s="101" t="s">
        <v>177</v>
      </c>
      <c r="K37" s="14"/>
      <c r="L37" s="97" t="s">
        <v>122</v>
      </c>
      <c r="M37" s="104" t="s">
        <v>120</v>
      </c>
      <c r="N37" s="97" t="s">
        <v>200</v>
      </c>
      <c r="O37" s="14"/>
      <c r="P37" s="101" t="s">
        <v>134</v>
      </c>
      <c r="Q37" s="104" t="s">
        <v>181</v>
      </c>
      <c r="R37" s="97" t="s">
        <v>157</v>
      </c>
      <c r="S37" s="14"/>
      <c r="T37" s="43">
        <f>J37+M37+Q37</f>
        <v>470</v>
      </c>
      <c r="U37" s="49">
        <f>F37*T37</f>
        <v>286.37099999999998</v>
      </c>
      <c r="V37" s="22" t="s">
        <v>83</v>
      </c>
    </row>
    <row r="38" spans="1:22">
      <c r="A38" s="59" t="s">
        <v>58</v>
      </c>
      <c r="B38" s="11" t="s">
        <v>110</v>
      </c>
      <c r="C38" s="5" t="s">
        <v>111</v>
      </c>
      <c r="D38" s="5" t="s">
        <v>238</v>
      </c>
      <c r="E38" s="116">
        <v>94.8</v>
      </c>
      <c r="F38" s="5" t="s">
        <v>139</v>
      </c>
      <c r="G38" s="11" t="s">
        <v>229</v>
      </c>
      <c r="H38" s="84" t="s">
        <v>126</v>
      </c>
      <c r="I38" s="90" t="s">
        <v>113</v>
      </c>
      <c r="J38" s="84" t="s">
        <v>150</v>
      </c>
      <c r="K38" s="17"/>
      <c r="L38" s="84" t="s">
        <v>127</v>
      </c>
      <c r="M38" s="90" t="s">
        <v>196</v>
      </c>
      <c r="N38" s="84" t="s">
        <v>199</v>
      </c>
      <c r="O38" s="17"/>
      <c r="P38" s="84" t="s">
        <v>128</v>
      </c>
      <c r="Q38" s="90" t="s">
        <v>122</v>
      </c>
      <c r="R38" s="84" t="s">
        <v>112</v>
      </c>
      <c r="S38" s="17"/>
      <c r="T38" s="42">
        <f>J38+N38+R38</f>
        <v>245</v>
      </c>
      <c r="U38" s="55">
        <f>F38*T38</f>
        <v>152.53700000000001</v>
      </c>
      <c r="V38" s="27" t="s">
        <v>37</v>
      </c>
    </row>
    <row r="39" spans="1:22">
      <c r="A39" s="59" t="s">
        <v>45</v>
      </c>
      <c r="B39" s="11" t="s">
        <v>35</v>
      </c>
      <c r="C39" s="5" t="s">
        <v>84</v>
      </c>
      <c r="D39" s="5" t="s">
        <v>236</v>
      </c>
      <c r="E39" s="116">
        <v>99.7</v>
      </c>
      <c r="F39" s="12">
        <v>0.60929999999999995</v>
      </c>
      <c r="G39" s="11" t="s">
        <v>230</v>
      </c>
      <c r="H39" s="102" t="s">
        <v>159</v>
      </c>
      <c r="I39" s="105" t="s">
        <v>129</v>
      </c>
      <c r="J39" s="107" t="s">
        <v>131</v>
      </c>
      <c r="K39" s="71"/>
      <c r="L39" s="102" t="s">
        <v>130</v>
      </c>
      <c r="M39" s="109" t="s">
        <v>132</v>
      </c>
      <c r="N39" s="102" t="s">
        <v>147</v>
      </c>
      <c r="O39" s="71"/>
      <c r="P39" s="102" t="s">
        <v>160</v>
      </c>
      <c r="Q39" s="105" t="s">
        <v>205</v>
      </c>
      <c r="R39" s="102" t="s">
        <v>207</v>
      </c>
      <c r="S39" s="17"/>
      <c r="T39" s="96">
        <f>I39+N39+R39</f>
        <v>715</v>
      </c>
      <c r="U39" s="55">
        <f>F39*T39</f>
        <v>435.64949999999999</v>
      </c>
      <c r="V39" s="27" t="s">
        <v>21</v>
      </c>
    </row>
    <row r="40" spans="1:22">
      <c r="A40" s="59" t="s">
        <v>58</v>
      </c>
      <c r="B40" s="11" t="s">
        <v>80</v>
      </c>
      <c r="C40" s="5" t="s">
        <v>167</v>
      </c>
      <c r="D40" s="5" t="s">
        <v>236</v>
      </c>
      <c r="E40" s="116">
        <v>92.3</v>
      </c>
      <c r="F40" s="5" t="s">
        <v>138</v>
      </c>
      <c r="G40" s="11" t="s">
        <v>230</v>
      </c>
      <c r="H40" s="102" t="s">
        <v>181</v>
      </c>
      <c r="I40" s="105" t="s">
        <v>157</v>
      </c>
      <c r="K40" s="71"/>
      <c r="L40" s="102" t="s">
        <v>120</v>
      </c>
      <c r="M40" s="105" t="s">
        <v>200</v>
      </c>
      <c r="N40" s="102" t="s">
        <v>169</v>
      </c>
      <c r="O40" s="71"/>
      <c r="P40" s="102" t="s">
        <v>124</v>
      </c>
      <c r="Q40" s="105" t="s">
        <v>162</v>
      </c>
      <c r="R40" s="107" t="s">
        <v>185</v>
      </c>
      <c r="S40" s="17"/>
      <c r="T40" s="42">
        <f>I40+N40+Q40</f>
        <v>537.5</v>
      </c>
      <c r="U40" s="55">
        <f>F40*T40</f>
        <v>338.89374999999995</v>
      </c>
      <c r="V40" s="27" t="s">
        <v>76</v>
      </c>
    </row>
    <row r="41" spans="1:22">
      <c r="A41" s="57" t="s">
        <v>209</v>
      </c>
      <c r="B41" s="8" t="s">
        <v>170</v>
      </c>
      <c r="C41" s="23" t="s">
        <v>171</v>
      </c>
      <c r="D41" s="23" t="s">
        <v>236</v>
      </c>
      <c r="E41" s="117">
        <v>92</v>
      </c>
      <c r="F41" s="24">
        <v>0.63149999999999995</v>
      </c>
      <c r="G41" s="8" t="s">
        <v>230</v>
      </c>
      <c r="H41" s="88" t="s">
        <v>147</v>
      </c>
      <c r="I41" s="95" t="s">
        <v>182</v>
      </c>
      <c r="J41" s="106" t="s">
        <v>168</v>
      </c>
      <c r="K41" s="72"/>
      <c r="L41" s="88" t="s">
        <v>109</v>
      </c>
      <c r="M41" s="95" t="s">
        <v>169</v>
      </c>
      <c r="N41" s="88" t="s">
        <v>201</v>
      </c>
      <c r="O41" s="72"/>
      <c r="P41" s="88" t="s">
        <v>168</v>
      </c>
      <c r="Q41" s="95" t="s">
        <v>124</v>
      </c>
      <c r="R41" s="88" t="s">
        <v>185</v>
      </c>
      <c r="S41" s="15"/>
      <c r="T41" s="44">
        <f>I41+N41+R41</f>
        <v>527.5</v>
      </c>
      <c r="U41" s="50">
        <f>F41*T41</f>
        <v>333.11624999999998</v>
      </c>
      <c r="V41" s="25" t="s">
        <v>105</v>
      </c>
    </row>
    <row r="43" spans="1:22" ht="16">
      <c r="A43" s="152" t="s">
        <v>85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</row>
    <row r="44" spans="1:22">
      <c r="A44" s="26" t="s">
        <v>45</v>
      </c>
      <c r="B44" s="7" t="s">
        <v>89</v>
      </c>
      <c r="C44" s="19" t="s">
        <v>108</v>
      </c>
      <c r="D44" s="19" t="s">
        <v>236</v>
      </c>
      <c r="E44" s="62">
        <v>110</v>
      </c>
      <c r="F44" s="20">
        <v>0.58850000000000002</v>
      </c>
      <c r="G44" s="7" t="s">
        <v>229</v>
      </c>
      <c r="H44" s="87" t="s">
        <v>159</v>
      </c>
      <c r="I44" s="85" t="s">
        <v>172</v>
      </c>
      <c r="J44" s="97" t="s">
        <v>194</v>
      </c>
      <c r="K44" s="70"/>
      <c r="L44" s="87" t="s">
        <v>123</v>
      </c>
      <c r="M44" s="85" t="s">
        <v>132</v>
      </c>
      <c r="N44" s="97" t="s">
        <v>147</v>
      </c>
      <c r="O44" s="70"/>
      <c r="P44" s="87" t="s">
        <v>131</v>
      </c>
      <c r="Q44" s="85" t="s">
        <v>194</v>
      </c>
      <c r="R44" s="87" t="s">
        <v>160</v>
      </c>
      <c r="S44" s="14"/>
      <c r="T44" s="43">
        <f>I44+M44+R44</f>
        <v>695</v>
      </c>
      <c r="U44" s="49">
        <f>F44*T44</f>
        <v>409.00749999999999</v>
      </c>
      <c r="V44" s="22" t="s">
        <v>105</v>
      </c>
    </row>
    <row r="45" spans="1:22">
      <c r="A45" s="57" t="s">
        <v>58</v>
      </c>
      <c r="B45" s="8" t="s">
        <v>86</v>
      </c>
      <c r="C45" s="23" t="s">
        <v>156</v>
      </c>
      <c r="D45" s="23" t="s">
        <v>236</v>
      </c>
      <c r="E45" s="117">
        <v>107</v>
      </c>
      <c r="F45" s="23" t="s">
        <v>161</v>
      </c>
      <c r="G45" s="8" t="s">
        <v>231</v>
      </c>
      <c r="H45" s="112" t="s">
        <v>157</v>
      </c>
      <c r="I45" s="89" t="s">
        <v>124</v>
      </c>
      <c r="J45" s="112" t="s">
        <v>162</v>
      </c>
      <c r="K45" s="15"/>
      <c r="L45" s="112" t="s">
        <v>155</v>
      </c>
      <c r="M45" s="89" t="s">
        <v>125</v>
      </c>
      <c r="N45" s="106" t="s">
        <v>121</v>
      </c>
      <c r="O45" s="15"/>
      <c r="P45" s="112" t="s">
        <v>158</v>
      </c>
      <c r="Q45" s="89" t="s">
        <v>185</v>
      </c>
      <c r="R45" s="112" t="s">
        <v>193</v>
      </c>
      <c r="S45" s="15"/>
      <c r="T45" s="44">
        <f>J45+M45+R45</f>
        <v>600</v>
      </c>
      <c r="U45" s="50">
        <f>F45*T45</f>
        <v>356.22</v>
      </c>
      <c r="V45" s="25"/>
    </row>
    <row r="47" spans="1:22" ht="16">
      <c r="A47" s="152" t="s">
        <v>87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</row>
    <row r="48" spans="1:22">
      <c r="A48" s="58" t="s">
        <v>45</v>
      </c>
      <c r="B48" s="9" t="s">
        <v>88</v>
      </c>
      <c r="C48" s="28" t="s">
        <v>163</v>
      </c>
      <c r="D48" s="28" t="s">
        <v>236</v>
      </c>
      <c r="E48" s="114">
        <v>117.4</v>
      </c>
      <c r="F48" s="28" t="s">
        <v>141</v>
      </c>
      <c r="G48" s="9" t="s">
        <v>230</v>
      </c>
      <c r="H48" s="100" t="s">
        <v>134</v>
      </c>
      <c r="I48" s="103" t="s">
        <v>177</v>
      </c>
      <c r="J48" s="98" t="s">
        <v>168</v>
      </c>
      <c r="K48" s="16"/>
      <c r="L48" s="100" t="s">
        <v>120</v>
      </c>
      <c r="M48" s="103" t="s">
        <v>109</v>
      </c>
      <c r="N48" s="100" t="s">
        <v>133</v>
      </c>
      <c r="O48" s="16"/>
      <c r="P48" s="100" t="s">
        <v>124</v>
      </c>
      <c r="Q48" s="94" t="s">
        <v>162</v>
      </c>
      <c r="R48" s="100" t="s">
        <v>185</v>
      </c>
      <c r="S48" s="16"/>
      <c r="T48" s="46">
        <f>I48+N48+R48</f>
        <v>525</v>
      </c>
      <c r="U48" s="47">
        <f>F48*T48</f>
        <v>303.45</v>
      </c>
      <c r="V48" s="30" t="s">
        <v>21</v>
      </c>
    </row>
    <row r="50" spans="1:22" ht="16">
      <c r="A50" s="152" t="s">
        <v>90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</row>
    <row r="51" spans="1:22">
      <c r="A51" s="58" t="s">
        <v>45</v>
      </c>
      <c r="B51" s="9" t="s">
        <v>91</v>
      </c>
      <c r="C51" s="28" t="s">
        <v>164</v>
      </c>
      <c r="D51" s="28" t="s">
        <v>238</v>
      </c>
      <c r="E51" s="114">
        <v>167</v>
      </c>
      <c r="F51" s="28" t="s">
        <v>180</v>
      </c>
      <c r="G51" s="9" t="s">
        <v>230</v>
      </c>
      <c r="H51" s="100" t="s">
        <v>123</v>
      </c>
      <c r="I51" s="103" t="s">
        <v>132</v>
      </c>
      <c r="J51" s="100" t="s">
        <v>134</v>
      </c>
      <c r="K51" s="16"/>
      <c r="L51" s="100" t="s">
        <v>122</v>
      </c>
      <c r="M51" s="103" t="s">
        <v>112</v>
      </c>
      <c r="N51" s="98" t="s">
        <v>175</v>
      </c>
      <c r="O51" s="16"/>
      <c r="P51" s="100" t="s">
        <v>134</v>
      </c>
      <c r="Q51" s="103" t="s">
        <v>177</v>
      </c>
      <c r="R51" s="98" t="s">
        <v>168</v>
      </c>
      <c r="S51" s="16"/>
      <c r="T51" s="46">
        <f>J51+M51+Q51</f>
        <v>450</v>
      </c>
      <c r="U51" s="47">
        <f>F51*T51</f>
        <v>245.11499999999998</v>
      </c>
      <c r="V51" s="30" t="s">
        <v>21</v>
      </c>
    </row>
    <row r="53" spans="1:22" ht="18">
      <c r="B53" s="34" t="s">
        <v>38</v>
      </c>
      <c r="C53" s="35"/>
      <c r="D53" s="35"/>
      <c r="E53" s="120"/>
      <c r="F53" s="37"/>
    </row>
    <row r="54" spans="1:22" ht="16">
      <c r="B54" s="38" t="s">
        <v>39</v>
      </c>
      <c r="C54" s="38"/>
      <c r="D54" s="38"/>
      <c r="E54" s="120"/>
      <c r="F54" s="37"/>
    </row>
    <row r="55" spans="1:22" ht="14">
      <c r="B55" s="39"/>
      <c r="C55" s="40"/>
      <c r="D55" s="40"/>
      <c r="E55" s="120"/>
      <c r="F55" s="37"/>
    </row>
    <row r="56" spans="1:22" ht="14">
      <c r="B56" s="41" t="s">
        <v>40</v>
      </c>
      <c r="C56" s="41" t="s">
        <v>41</v>
      </c>
      <c r="D56" s="41"/>
      <c r="E56" s="121" t="s">
        <v>42</v>
      </c>
      <c r="F56" s="41" t="s">
        <v>43</v>
      </c>
      <c r="G56" s="41" t="s">
        <v>7</v>
      </c>
    </row>
    <row r="57" spans="1:22">
      <c r="B57" s="36" t="s">
        <v>17</v>
      </c>
      <c r="C57" s="36" t="s">
        <v>59</v>
      </c>
      <c r="D57" s="36"/>
      <c r="E57" s="122" t="s">
        <v>210</v>
      </c>
      <c r="F57" s="68">
        <v>358.54899999999998</v>
      </c>
      <c r="G57" s="123">
        <v>282.5</v>
      </c>
    </row>
    <row r="58" spans="1:22">
      <c r="B58" s="36" t="s">
        <v>22</v>
      </c>
      <c r="C58" s="36" t="s">
        <v>59</v>
      </c>
      <c r="D58" s="36"/>
      <c r="E58" s="122" t="s">
        <v>118</v>
      </c>
      <c r="F58" s="68">
        <v>340.416</v>
      </c>
      <c r="G58" s="123">
        <v>320</v>
      </c>
    </row>
    <row r="59" spans="1:22">
      <c r="B59" s="36" t="s">
        <v>75</v>
      </c>
      <c r="C59" s="36" t="s">
        <v>59</v>
      </c>
      <c r="D59" s="36"/>
      <c r="E59" s="122" t="s">
        <v>211</v>
      </c>
      <c r="F59" s="68">
        <v>321.08100000000002</v>
      </c>
      <c r="G59" s="123">
        <v>285</v>
      </c>
    </row>
    <row r="60" spans="1:22">
      <c r="B60" s="36"/>
      <c r="C60" s="36"/>
      <c r="D60" s="36"/>
      <c r="E60" s="120"/>
      <c r="F60" s="36"/>
      <c r="G60" s="124"/>
    </row>
    <row r="61" spans="1:22" ht="16">
      <c r="B61" s="38" t="s">
        <v>44</v>
      </c>
      <c r="C61" s="38"/>
      <c r="D61" s="38"/>
      <c r="E61" s="120"/>
      <c r="F61" s="37"/>
      <c r="G61" s="124"/>
    </row>
    <row r="62" spans="1:22" ht="14">
      <c r="B62" s="39"/>
      <c r="C62" s="40"/>
      <c r="D62" s="40"/>
      <c r="E62" s="120"/>
      <c r="F62" s="37"/>
      <c r="G62" s="124"/>
    </row>
    <row r="63" spans="1:22" ht="14">
      <c r="B63" s="41" t="s">
        <v>40</v>
      </c>
      <c r="C63" s="41" t="s">
        <v>41</v>
      </c>
      <c r="D63" s="41"/>
      <c r="E63" s="121" t="s">
        <v>42</v>
      </c>
      <c r="F63" s="41" t="s">
        <v>43</v>
      </c>
      <c r="G63" s="125" t="s">
        <v>7</v>
      </c>
    </row>
    <row r="64" spans="1:22">
      <c r="B64" s="36" t="s">
        <v>81</v>
      </c>
      <c r="C64" s="36" t="s">
        <v>59</v>
      </c>
      <c r="D64" s="36"/>
      <c r="E64" s="122" t="s">
        <v>212</v>
      </c>
      <c r="F64" s="68">
        <v>445.01400000000001</v>
      </c>
      <c r="G64" s="123">
        <v>670</v>
      </c>
    </row>
    <row r="65" spans="2:7">
      <c r="B65" s="36" t="s">
        <v>35</v>
      </c>
      <c r="C65" s="36" t="s">
        <v>59</v>
      </c>
      <c r="D65" s="36"/>
      <c r="E65" s="122" t="s">
        <v>213</v>
      </c>
      <c r="F65" s="68">
        <v>435.64949999999999</v>
      </c>
      <c r="G65" s="123">
        <v>715</v>
      </c>
    </row>
    <row r="66" spans="2:7">
      <c r="B66" s="36" t="s">
        <v>89</v>
      </c>
      <c r="C66" s="36" t="s">
        <v>59</v>
      </c>
      <c r="D66" s="36"/>
      <c r="E66" s="122" t="s">
        <v>214</v>
      </c>
      <c r="F66" s="68">
        <v>409.00749999999999</v>
      </c>
      <c r="G66" s="123">
        <v>695</v>
      </c>
    </row>
  </sheetData>
  <mergeCells count="27">
    <mergeCell ref="A47:S47"/>
    <mergeCell ref="A50:S50"/>
    <mergeCell ref="A28:S28"/>
    <mergeCell ref="A31:S31"/>
    <mergeCell ref="A36:S36"/>
    <mergeCell ref="A5:S5"/>
    <mergeCell ref="A12:S12"/>
    <mergeCell ref="F3:F4"/>
    <mergeCell ref="A9:S9"/>
    <mergeCell ref="A43:S43"/>
    <mergeCell ref="A25:S25"/>
    <mergeCell ref="A16:S16"/>
    <mergeCell ref="A19:S19"/>
    <mergeCell ref="A22:S22"/>
    <mergeCell ref="D3:D4"/>
    <mergeCell ref="A1:V2"/>
    <mergeCell ref="H3:K3"/>
    <mergeCell ref="L3:O3"/>
    <mergeCell ref="P3:S3"/>
    <mergeCell ref="A3:A4"/>
    <mergeCell ref="C3:C4"/>
    <mergeCell ref="E3:E4"/>
    <mergeCell ref="V3:V4"/>
    <mergeCell ref="G3:G4"/>
    <mergeCell ref="T3:T4"/>
    <mergeCell ref="U3:U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4" fitToHeight="100" orientation="landscape" horizontalDpi="300" verticalDpi="300" r:id="rId1"/>
  <headerFooter alignWithMargins="0">
    <oddFooter>Страница &amp;С&amp;П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"/>
  <sheetViews>
    <sheetView workbookViewId="0">
      <selection sqref="A1:V2"/>
    </sheetView>
  </sheetViews>
  <sheetFormatPr baseColWidth="10" defaultColWidth="9.1640625" defaultRowHeight="13"/>
  <cols>
    <col min="1" max="1" width="7.1640625" style="13" bestFit="1" customWidth="1"/>
    <col min="2" max="2" width="25.83203125" style="5" customWidth="1"/>
    <col min="3" max="4" width="30.83203125" style="5" customWidth="1"/>
    <col min="5" max="5" width="18.33203125" style="5" customWidth="1"/>
    <col min="6" max="6" width="10.1640625" style="12" bestFit="1" customWidth="1"/>
    <col min="7" max="7" width="40.83203125" style="5" customWidth="1"/>
    <col min="8" max="18" width="5.5" style="75" customWidth="1"/>
    <col min="19" max="19" width="5.5" style="13" customWidth="1"/>
    <col min="20" max="20" width="7.6640625" style="42" bestFit="1" customWidth="1"/>
    <col min="21" max="21" width="8.5" style="48" bestFit="1" customWidth="1"/>
    <col min="22" max="22" width="25" style="5" customWidth="1"/>
    <col min="23" max="16384" width="9.1640625" style="3"/>
  </cols>
  <sheetData>
    <row r="1" spans="1:22" s="2" customFormat="1" ht="29" customHeight="1">
      <c r="A1" s="126" t="s">
        <v>224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9"/>
    </row>
    <row r="2" spans="1:22" s="2" customFormat="1" ht="62" customHeight="1" thickBot="1">
      <c r="A2" s="130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3"/>
    </row>
    <row r="3" spans="1:22" s="1" customFormat="1" ht="12.75" customHeight="1">
      <c r="A3" s="136" t="s">
        <v>232</v>
      </c>
      <c r="B3" s="148" t="s">
        <v>0</v>
      </c>
      <c r="C3" s="138" t="s">
        <v>233</v>
      </c>
      <c r="D3" s="157" t="s">
        <v>234</v>
      </c>
      <c r="E3" s="138" t="s">
        <v>1</v>
      </c>
      <c r="F3" s="153" t="s">
        <v>2</v>
      </c>
      <c r="G3" s="135" t="s">
        <v>3</v>
      </c>
      <c r="H3" s="134" t="s">
        <v>4</v>
      </c>
      <c r="I3" s="134"/>
      <c r="J3" s="134"/>
      <c r="K3" s="134"/>
      <c r="L3" s="134" t="s">
        <v>5</v>
      </c>
      <c r="M3" s="134"/>
      <c r="N3" s="134"/>
      <c r="O3" s="134"/>
      <c r="P3" s="135" t="s">
        <v>6</v>
      </c>
      <c r="Q3" s="135"/>
      <c r="R3" s="135"/>
      <c r="S3" s="135"/>
      <c r="T3" s="144" t="s">
        <v>7</v>
      </c>
      <c r="U3" s="146" t="s">
        <v>8</v>
      </c>
      <c r="V3" s="142" t="s">
        <v>9</v>
      </c>
    </row>
    <row r="4" spans="1:22" s="1" customFormat="1" ht="21" customHeight="1" thickBot="1">
      <c r="A4" s="137"/>
      <c r="B4" s="149"/>
      <c r="C4" s="139"/>
      <c r="D4" s="158"/>
      <c r="E4" s="139"/>
      <c r="F4" s="154"/>
      <c r="G4" s="139"/>
      <c r="H4" s="69">
        <v>1</v>
      </c>
      <c r="I4" s="69">
        <v>2</v>
      </c>
      <c r="J4" s="69">
        <v>3</v>
      </c>
      <c r="K4" s="69" t="s">
        <v>10</v>
      </c>
      <c r="L4" s="69">
        <v>1</v>
      </c>
      <c r="M4" s="69">
        <v>2</v>
      </c>
      <c r="N4" s="69">
        <v>3</v>
      </c>
      <c r="O4" s="69" t="s">
        <v>10</v>
      </c>
      <c r="P4" s="69">
        <v>1</v>
      </c>
      <c r="Q4" s="69">
        <v>2</v>
      </c>
      <c r="R4" s="69">
        <v>3</v>
      </c>
      <c r="S4" s="4" t="s">
        <v>10</v>
      </c>
      <c r="T4" s="145"/>
      <c r="U4" s="147"/>
      <c r="V4" s="143"/>
    </row>
    <row r="5" spans="1:22" ht="16">
      <c r="A5" s="150" t="s">
        <v>11</v>
      </c>
      <c r="B5" s="15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22">
      <c r="A6" s="16" t="s">
        <v>45</v>
      </c>
      <c r="B6" s="9" t="s">
        <v>50</v>
      </c>
      <c r="C6" s="9" t="s">
        <v>62</v>
      </c>
      <c r="D6" s="9" t="s">
        <v>236</v>
      </c>
      <c r="E6" s="9" t="s">
        <v>222</v>
      </c>
      <c r="F6" s="31">
        <v>1.2827</v>
      </c>
      <c r="G6" s="9" t="s">
        <v>230</v>
      </c>
      <c r="H6" s="86" t="s">
        <v>150</v>
      </c>
      <c r="I6" s="86" t="s">
        <v>119</v>
      </c>
      <c r="J6" s="86" t="s">
        <v>128</v>
      </c>
      <c r="K6" s="74"/>
      <c r="L6" s="86" t="s">
        <v>116</v>
      </c>
      <c r="M6" s="86" t="s">
        <v>152</v>
      </c>
      <c r="N6" s="94" t="s">
        <v>195</v>
      </c>
      <c r="O6" s="74"/>
      <c r="P6" s="86" t="s">
        <v>150</v>
      </c>
      <c r="Q6" s="86" t="s">
        <v>119</v>
      </c>
      <c r="R6" s="86" t="s">
        <v>128</v>
      </c>
      <c r="S6" s="16"/>
      <c r="T6" s="52">
        <f>J6+M6+R6</f>
        <v>225</v>
      </c>
      <c r="U6" s="47">
        <f>F6*T6</f>
        <v>288.60750000000002</v>
      </c>
      <c r="V6" s="9" t="s">
        <v>54</v>
      </c>
    </row>
    <row r="7" spans="1:22">
      <c r="A7" s="21"/>
      <c r="B7" s="19"/>
      <c r="C7" s="19"/>
      <c r="D7" s="19"/>
      <c r="E7" s="19"/>
      <c r="F7" s="32"/>
      <c r="G7" s="19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21"/>
    </row>
    <row r="8" spans="1:22" ht="16">
      <c r="A8" s="152" t="s">
        <v>13</v>
      </c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</row>
    <row r="9" spans="1:22">
      <c r="A9" s="16" t="s">
        <v>45</v>
      </c>
      <c r="B9" s="9" t="s">
        <v>28</v>
      </c>
      <c r="C9" s="9" t="s">
        <v>67</v>
      </c>
      <c r="D9" s="9" t="s">
        <v>236</v>
      </c>
      <c r="E9" s="9" t="s">
        <v>217</v>
      </c>
      <c r="F9" s="31">
        <v>0.61339999999999995</v>
      </c>
      <c r="G9" s="9" t="s">
        <v>229</v>
      </c>
      <c r="H9" s="86" t="s">
        <v>124</v>
      </c>
      <c r="I9" s="86" t="s">
        <v>162</v>
      </c>
      <c r="J9" s="86" t="s">
        <v>185</v>
      </c>
      <c r="K9" s="74"/>
      <c r="L9" s="86" t="s">
        <v>125</v>
      </c>
      <c r="M9" s="86" t="s">
        <v>121</v>
      </c>
      <c r="N9" s="94" t="s">
        <v>115</v>
      </c>
      <c r="O9" s="74"/>
      <c r="P9" s="86" t="s">
        <v>124</v>
      </c>
      <c r="Q9" s="86" t="s">
        <v>162</v>
      </c>
      <c r="R9" s="86" t="s">
        <v>185</v>
      </c>
      <c r="S9" s="16"/>
      <c r="T9" s="52">
        <f>J9+M9+R9</f>
        <v>600</v>
      </c>
      <c r="U9" s="47">
        <f>F9*T9</f>
        <v>368.03999999999996</v>
      </c>
      <c r="V9" s="9" t="s">
        <v>37</v>
      </c>
    </row>
    <row r="10" spans="1:22">
      <c r="F10" s="63"/>
    </row>
    <row r="11" spans="1:22" ht="16">
      <c r="A11" s="152" t="s">
        <v>48</v>
      </c>
      <c r="B11" s="152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</row>
    <row r="12" spans="1:22">
      <c r="A12" s="14" t="s">
        <v>45</v>
      </c>
      <c r="B12" s="7" t="s">
        <v>49</v>
      </c>
      <c r="C12" s="7" t="s">
        <v>94</v>
      </c>
      <c r="D12" s="7" t="s">
        <v>236</v>
      </c>
      <c r="E12" s="7" t="s">
        <v>218</v>
      </c>
      <c r="F12" s="7" t="s">
        <v>173</v>
      </c>
      <c r="G12" s="60" t="s">
        <v>231</v>
      </c>
      <c r="H12" s="85" t="s">
        <v>186</v>
      </c>
      <c r="I12" s="85" t="s">
        <v>187</v>
      </c>
      <c r="J12" s="85" t="s">
        <v>193</v>
      </c>
      <c r="K12" s="70"/>
      <c r="L12" s="85" t="s">
        <v>134</v>
      </c>
      <c r="M12" s="85" t="s">
        <v>182</v>
      </c>
      <c r="N12" s="85" t="s">
        <v>177</v>
      </c>
      <c r="O12" s="70"/>
      <c r="P12" s="85" t="s">
        <v>124</v>
      </c>
      <c r="Q12" s="85" t="s">
        <v>186</v>
      </c>
      <c r="R12" s="85" t="s">
        <v>187</v>
      </c>
      <c r="S12" s="14"/>
      <c r="T12" s="54">
        <f>J12+N12+R12</f>
        <v>660</v>
      </c>
      <c r="U12" s="49">
        <f>F12*T12</f>
        <v>388.93800000000005</v>
      </c>
      <c r="V12" s="7" t="s">
        <v>21</v>
      </c>
    </row>
    <row r="13" spans="1:22">
      <c r="A13" s="15" t="s">
        <v>58</v>
      </c>
      <c r="B13" s="8" t="s">
        <v>52</v>
      </c>
      <c r="C13" s="8" t="s">
        <v>92</v>
      </c>
      <c r="D13" s="8" t="s">
        <v>236</v>
      </c>
      <c r="E13" s="8" t="s">
        <v>219</v>
      </c>
      <c r="F13" s="8" t="s">
        <v>142</v>
      </c>
      <c r="G13" s="61" t="s">
        <v>230</v>
      </c>
      <c r="H13" s="95" t="s">
        <v>162</v>
      </c>
      <c r="I13" s="95" t="s">
        <v>185</v>
      </c>
      <c r="J13" s="108" t="s">
        <v>159</v>
      </c>
      <c r="K13" s="72"/>
      <c r="L13" s="95" t="s">
        <v>123</v>
      </c>
      <c r="M13" s="108" t="s">
        <v>132</v>
      </c>
      <c r="N13" s="95" t="s">
        <v>132</v>
      </c>
      <c r="O13" s="72"/>
      <c r="P13" s="95" t="s">
        <v>162</v>
      </c>
      <c r="Q13" s="108" t="s">
        <v>159</v>
      </c>
      <c r="R13" s="95" t="s">
        <v>159</v>
      </c>
      <c r="S13" s="15"/>
      <c r="T13" s="45">
        <f>I13+N13+R13</f>
        <v>630</v>
      </c>
      <c r="U13" s="50">
        <f>F13*T13</f>
        <v>371.7</v>
      </c>
      <c r="V13" s="8"/>
    </row>
  </sheetData>
  <mergeCells count="17">
    <mergeCell ref="D3:D4"/>
    <mergeCell ref="A5:S5"/>
    <mergeCell ref="A11:S11"/>
    <mergeCell ref="A8:S8"/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19685039370078741" right="0.47244094488188981" top="0.43307086614173229" bottom="0.47244094488188981" header="0.51181102362204722" footer="0.51181102362204722"/>
  <pageSetup scale="54" fitToHeight="100" orientation="landscape" horizontalDpi="300" verticalDpi="300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"/>
  <sheetViews>
    <sheetView workbookViewId="0">
      <selection activeCell="D10" sqref="D10"/>
    </sheetView>
  </sheetViews>
  <sheetFormatPr baseColWidth="10" defaultColWidth="9.1640625" defaultRowHeight="13"/>
  <cols>
    <col min="1" max="1" width="7.1640625" style="5" bestFit="1" customWidth="1"/>
    <col min="2" max="2" width="25.83203125" style="5" customWidth="1"/>
    <col min="3" max="4" width="27.6640625" style="5" customWidth="1"/>
    <col min="5" max="5" width="20.83203125" style="5" bestFit="1" customWidth="1"/>
    <col min="6" max="6" width="10.1640625" style="12" bestFit="1" customWidth="1"/>
    <col min="7" max="7" width="40.83203125" style="5" customWidth="1"/>
    <col min="8" max="15" width="5.5" style="13" customWidth="1"/>
    <col min="16" max="16" width="7.6640625" style="6" bestFit="1" customWidth="1"/>
    <col min="17" max="17" width="8.5" style="6" bestFit="1" customWidth="1"/>
    <col min="18" max="18" width="25" style="5" customWidth="1"/>
    <col min="19" max="16384" width="9.1640625" style="3"/>
  </cols>
  <sheetData>
    <row r="1" spans="1:18" s="2" customFormat="1" ht="29" customHeight="1">
      <c r="A1" s="126" t="s">
        <v>225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</row>
    <row r="2" spans="1:18" s="2" customFormat="1" ht="62" customHeight="1" thickBot="1">
      <c r="A2" s="130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3"/>
    </row>
    <row r="3" spans="1:18" s="1" customFormat="1" ht="12.75" customHeight="1">
      <c r="A3" s="136" t="s">
        <v>232</v>
      </c>
      <c r="B3" s="148" t="s">
        <v>0</v>
      </c>
      <c r="C3" s="138" t="s">
        <v>233</v>
      </c>
      <c r="D3" s="157" t="s">
        <v>234</v>
      </c>
      <c r="E3" s="138" t="s">
        <v>1</v>
      </c>
      <c r="F3" s="153" t="s">
        <v>2</v>
      </c>
      <c r="G3" s="135" t="s">
        <v>3</v>
      </c>
      <c r="H3" s="135" t="s">
        <v>55</v>
      </c>
      <c r="I3" s="135"/>
      <c r="J3" s="135"/>
      <c r="K3" s="135"/>
      <c r="L3" s="135" t="s">
        <v>6</v>
      </c>
      <c r="M3" s="135"/>
      <c r="N3" s="135"/>
      <c r="O3" s="135"/>
      <c r="P3" s="153" t="s">
        <v>7</v>
      </c>
      <c r="Q3" s="153" t="s">
        <v>8</v>
      </c>
      <c r="R3" s="142" t="s">
        <v>9</v>
      </c>
    </row>
    <row r="4" spans="1:18" s="1" customFormat="1" ht="21" customHeight="1" thickBot="1">
      <c r="A4" s="137"/>
      <c r="B4" s="149"/>
      <c r="C4" s="139"/>
      <c r="D4" s="158"/>
      <c r="E4" s="139"/>
      <c r="F4" s="154"/>
      <c r="G4" s="139"/>
      <c r="H4" s="4">
        <v>1</v>
      </c>
      <c r="I4" s="4">
        <v>2</v>
      </c>
      <c r="J4" s="4">
        <v>3</v>
      </c>
      <c r="K4" s="4" t="s">
        <v>10</v>
      </c>
      <c r="L4" s="4">
        <v>1</v>
      </c>
      <c r="M4" s="4">
        <v>2</v>
      </c>
      <c r="N4" s="4">
        <v>3</v>
      </c>
      <c r="O4" s="4" t="s">
        <v>10</v>
      </c>
      <c r="P4" s="154"/>
      <c r="Q4" s="154"/>
      <c r="R4" s="143"/>
    </row>
    <row r="5" spans="1:18" ht="16">
      <c r="A5" s="152" t="s">
        <v>13</v>
      </c>
      <c r="B5" s="152"/>
      <c r="C5" s="156"/>
      <c r="D5" s="156"/>
      <c r="E5" s="156"/>
      <c r="F5" s="156"/>
      <c r="G5" s="156"/>
      <c r="H5" s="156"/>
      <c r="I5" s="156"/>
      <c r="J5" s="156"/>
      <c r="K5" s="156"/>
      <c r="L5" s="56"/>
      <c r="M5" s="56"/>
      <c r="N5" s="56"/>
      <c r="O5" s="56"/>
    </row>
    <row r="6" spans="1:18">
      <c r="A6" s="16" t="s">
        <v>45</v>
      </c>
      <c r="B6" s="9" t="s">
        <v>135</v>
      </c>
      <c r="C6" s="9" t="s">
        <v>227</v>
      </c>
      <c r="D6" s="9" t="s">
        <v>236</v>
      </c>
      <c r="E6" s="9" t="s">
        <v>220</v>
      </c>
      <c r="F6" s="10">
        <v>0.61229999999999996</v>
      </c>
      <c r="G6" s="9" t="s">
        <v>230</v>
      </c>
      <c r="H6" s="86" t="s">
        <v>123</v>
      </c>
      <c r="I6" s="86" t="s">
        <v>132</v>
      </c>
      <c r="J6" s="86" t="s">
        <v>147</v>
      </c>
      <c r="K6" s="74"/>
      <c r="L6" s="86" t="s">
        <v>129</v>
      </c>
      <c r="M6" s="86" t="s">
        <v>204</v>
      </c>
      <c r="N6" s="86" t="s">
        <v>206</v>
      </c>
      <c r="O6" s="74"/>
      <c r="P6" s="113">
        <f>J6+N6</f>
        <v>440</v>
      </c>
      <c r="Q6" s="47">
        <f>F6*P6</f>
        <v>269.41199999999998</v>
      </c>
      <c r="R6" s="9" t="s">
        <v>21</v>
      </c>
    </row>
    <row r="8" spans="1:18" ht="16">
      <c r="A8" s="152" t="s">
        <v>53</v>
      </c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56"/>
      <c r="M8" s="56"/>
      <c r="N8" s="56"/>
      <c r="O8" s="56"/>
    </row>
    <row r="9" spans="1:18">
      <c r="A9" s="16" t="s">
        <v>45</v>
      </c>
      <c r="B9" s="9" t="s">
        <v>93</v>
      </c>
      <c r="C9" s="9" t="s">
        <v>228</v>
      </c>
      <c r="D9" s="9" t="s">
        <v>236</v>
      </c>
      <c r="E9" s="9" t="s">
        <v>221</v>
      </c>
      <c r="F9" s="10">
        <v>0.57850000000000001</v>
      </c>
      <c r="G9" s="9" t="s">
        <v>230</v>
      </c>
      <c r="H9" s="86" t="s">
        <v>147</v>
      </c>
      <c r="I9" s="86" t="s">
        <v>177</v>
      </c>
      <c r="J9" s="86" t="s">
        <v>202</v>
      </c>
      <c r="K9" s="74"/>
      <c r="L9" s="86" t="s">
        <v>194</v>
      </c>
      <c r="M9" s="86" t="s">
        <v>160</v>
      </c>
      <c r="N9" s="86" t="s">
        <v>205</v>
      </c>
      <c r="O9" s="74"/>
      <c r="P9" s="113">
        <f>J9+N9</f>
        <v>477.5</v>
      </c>
      <c r="Q9" s="47">
        <f>F9*P9</f>
        <v>276.23374999999999</v>
      </c>
      <c r="R9" s="9" t="s">
        <v>83</v>
      </c>
    </row>
  </sheetData>
  <mergeCells count="15">
    <mergeCell ref="A8:K8"/>
    <mergeCell ref="R3:R4"/>
    <mergeCell ref="A5:K5"/>
    <mergeCell ref="L3:O3"/>
    <mergeCell ref="A1:R2"/>
    <mergeCell ref="A3:A4"/>
    <mergeCell ref="B3:B4"/>
    <mergeCell ref="C3:C4"/>
    <mergeCell ref="E3:E4"/>
    <mergeCell ref="F3:F4"/>
    <mergeCell ref="G3:G4"/>
    <mergeCell ref="H3:K3"/>
    <mergeCell ref="P3:P4"/>
    <mergeCell ref="Q3:Q4"/>
    <mergeCell ref="D3:D4"/>
  </mergeCells>
  <pageMargins left="0.19685039370078741" right="0.47244094488188981" top="0.43307086614173229" bottom="0.47244094488188981" header="0.51181102362204722" footer="0.51181102362204722"/>
  <pageSetup scale="60" fitToHeight="100" orientation="landscape" horizontalDpi="300" verticalDpi="300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workbookViewId="0">
      <selection activeCell="D30" sqref="D30"/>
    </sheetView>
  </sheetViews>
  <sheetFormatPr baseColWidth="10" defaultColWidth="9.1640625" defaultRowHeight="13"/>
  <cols>
    <col min="1" max="1" width="7.1640625" style="13" bestFit="1" customWidth="1"/>
    <col min="2" max="2" width="25.83203125" style="5" customWidth="1"/>
    <col min="3" max="4" width="30.83203125" style="5" customWidth="1"/>
    <col min="5" max="5" width="20.83203125" style="115" bestFit="1" customWidth="1"/>
    <col min="6" max="6" width="10.1640625" style="12" bestFit="1" customWidth="1"/>
    <col min="7" max="7" width="40.83203125" style="5" customWidth="1"/>
    <col min="8" max="10" width="5.5" style="75" customWidth="1"/>
    <col min="11" max="11" width="5.5" style="13" customWidth="1"/>
    <col min="12" max="12" width="10.5" style="6" bestFit="1" customWidth="1"/>
    <col min="13" max="13" width="8.5" style="48" bestFit="1" customWidth="1"/>
    <col min="14" max="14" width="21" style="5" customWidth="1"/>
    <col min="15" max="16384" width="9.1640625" style="3"/>
  </cols>
  <sheetData>
    <row r="1" spans="1:22" s="2" customFormat="1" ht="29" customHeight="1">
      <c r="A1" s="126" t="s">
        <v>226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22" s="2" customFormat="1" ht="62" customHeight="1" thickBot="1">
      <c r="A2" s="130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22" s="1" customFormat="1" ht="12.75" customHeight="1">
      <c r="A3" s="136" t="s">
        <v>232</v>
      </c>
      <c r="B3" s="148" t="s">
        <v>0</v>
      </c>
      <c r="C3" s="138" t="s">
        <v>233</v>
      </c>
      <c r="D3" s="157" t="s">
        <v>234</v>
      </c>
      <c r="E3" s="140" t="s">
        <v>1</v>
      </c>
      <c r="F3" s="153" t="s">
        <v>2</v>
      </c>
      <c r="G3" s="135" t="s">
        <v>3</v>
      </c>
      <c r="H3" s="135" t="s">
        <v>5</v>
      </c>
      <c r="I3" s="135"/>
      <c r="J3" s="135"/>
      <c r="K3" s="135"/>
      <c r="L3" s="153" t="s">
        <v>14</v>
      </c>
      <c r="M3" s="146" t="s">
        <v>8</v>
      </c>
      <c r="N3" s="142" t="s">
        <v>9</v>
      </c>
    </row>
    <row r="4" spans="1:22" s="1" customFormat="1" ht="21" customHeight="1" thickBot="1">
      <c r="A4" s="137"/>
      <c r="B4" s="149"/>
      <c r="C4" s="139"/>
      <c r="D4" s="158"/>
      <c r="E4" s="141"/>
      <c r="F4" s="154"/>
      <c r="G4" s="139"/>
      <c r="H4" s="69">
        <v>1</v>
      </c>
      <c r="I4" s="69">
        <v>2</v>
      </c>
      <c r="J4" s="69">
        <v>3</v>
      </c>
      <c r="K4" s="4" t="s">
        <v>10</v>
      </c>
      <c r="L4" s="154"/>
      <c r="M4" s="147"/>
      <c r="N4" s="143"/>
    </row>
    <row r="5" spans="1:22" ht="16">
      <c r="A5" s="152" t="s">
        <v>36</v>
      </c>
      <c r="B5" s="152"/>
      <c r="C5" s="156"/>
      <c r="D5" s="156"/>
      <c r="E5" s="156"/>
      <c r="F5" s="156"/>
      <c r="G5" s="156"/>
      <c r="H5" s="156"/>
      <c r="I5" s="156"/>
      <c r="J5" s="156"/>
      <c r="K5" s="156"/>
    </row>
    <row r="6" spans="1:22">
      <c r="A6" s="58" t="s">
        <v>45</v>
      </c>
      <c r="B6" s="9" t="s">
        <v>34</v>
      </c>
      <c r="C6" s="28" t="s">
        <v>68</v>
      </c>
      <c r="D6" s="28" t="s">
        <v>239</v>
      </c>
      <c r="E6" s="114">
        <v>53.5</v>
      </c>
      <c r="F6" s="29">
        <v>1.2194</v>
      </c>
      <c r="G6" s="9" t="s">
        <v>229</v>
      </c>
      <c r="H6" s="83" t="s">
        <v>116</v>
      </c>
      <c r="I6" s="86" t="s">
        <v>152</v>
      </c>
      <c r="J6" s="98" t="s">
        <v>195</v>
      </c>
      <c r="K6" s="16"/>
      <c r="L6" s="46" t="str">
        <f>I6</f>
        <v>45,0</v>
      </c>
      <c r="M6" s="47">
        <f>F6*L6</f>
        <v>54.873000000000005</v>
      </c>
      <c r="N6" s="30" t="s">
        <v>37</v>
      </c>
    </row>
    <row r="7" spans="1:22">
      <c r="L7" s="42"/>
    </row>
    <row r="8" spans="1:22" ht="16">
      <c r="A8" s="152" t="s">
        <v>15</v>
      </c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42"/>
    </row>
    <row r="9" spans="1:22">
      <c r="A9" s="14" t="s">
        <v>45</v>
      </c>
      <c r="B9" s="7" t="s">
        <v>95</v>
      </c>
      <c r="C9" s="60" t="s">
        <v>215</v>
      </c>
      <c r="D9" s="60" t="s">
        <v>236</v>
      </c>
      <c r="E9" s="62">
        <v>60</v>
      </c>
      <c r="F9" s="60">
        <v>1.1149</v>
      </c>
      <c r="G9" s="60" t="s">
        <v>230</v>
      </c>
      <c r="H9" s="111">
        <v>60</v>
      </c>
      <c r="I9" s="111">
        <v>67.5</v>
      </c>
      <c r="J9" s="111">
        <v>70</v>
      </c>
      <c r="K9" s="54"/>
      <c r="L9" s="54">
        <f>J9</f>
        <v>70</v>
      </c>
      <c r="M9" s="49">
        <f>F9*L9</f>
        <v>78.043000000000006</v>
      </c>
      <c r="N9" s="7" t="s">
        <v>96</v>
      </c>
    </row>
    <row r="10" spans="1:22">
      <c r="A10" s="17" t="s">
        <v>58</v>
      </c>
      <c r="B10" s="11" t="s">
        <v>46</v>
      </c>
      <c r="C10" s="11" t="s">
        <v>69</v>
      </c>
      <c r="D10" s="11" t="s">
        <v>236</v>
      </c>
      <c r="E10" s="116">
        <v>59.2</v>
      </c>
      <c r="F10" s="78">
        <v>1.1266</v>
      </c>
      <c r="G10" s="11" t="s">
        <v>230</v>
      </c>
      <c r="H10" s="105" t="s">
        <v>114</v>
      </c>
      <c r="I10" s="109" t="s">
        <v>154</v>
      </c>
      <c r="J10" s="109" t="s">
        <v>154</v>
      </c>
      <c r="K10" s="17"/>
      <c r="L10" s="79" t="str">
        <f>H10</f>
        <v>55,0</v>
      </c>
      <c r="M10" s="55">
        <f>F10*L10</f>
        <v>61.963000000000001</v>
      </c>
      <c r="N10" s="11" t="s">
        <v>56</v>
      </c>
    </row>
    <row r="11" spans="1:22">
      <c r="A11" s="15" t="s">
        <v>209</v>
      </c>
      <c r="B11" s="8" t="s">
        <v>19</v>
      </c>
      <c r="C11" s="8" t="s">
        <v>66</v>
      </c>
      <c r="D11" s="8" t="s">
        <v>236</v>
      </c>
      <c r="E11" s="117">
        <v>58.2</v>
      </c>
      <c r="F11" s="77">
        <v>1.1415999999999999</v>
      </c>
      <c r="G11" s="8" t="s">
        <v>229</v>
      </c>
      <c r="H11" s="95" t="s">
        <v>116</v>
      </c>
      <c r="I11" s="108" t="s">
        <v>152</v>
      </c>
      <c r="J11" s="108" t="s">
        <v>152</v>
      </c>
      <c r="K11" s="72"/>
      <c r="L11" s="82" t="str">
        <f>H11</f>
        <v>42,5</v>
      </c>
      <c r="M11" s="81">
        <f>F11*L11</f>
        <v>48.518000000000001</v>
      </c>
      <c r="N11" s="80" t="s">
        <v>37</v>
      </c>
      <c r="O11" s="75"/>
      <c r="P11" s="75"/>
      <c r="Q11" s="75"/>
      <c r="R11" s="75"/>
      <c r="S11" s="13"/>
      <c r="T11" s="42"/>
      <c r="U11" s="48"/>
      <c r="V11" s="5"/>
    </row>
    <row r="12" spans="1:22">
      <c r="L12" s="42"/>
    </row>
    <row r="13" spans="1:22" ht="16">
      <c r="A13" s="152" t="s">
        <v>12</v>
      </c>
      <c r="B13" s="152"/>
      <c r="C13" s="156"/>
      <c r="D13" s="156"/>
      <c r="E13" s="156"/>
      <c r="F13" s="156"/>
      <c r="G13" s="156"/>
      <c r="H13" s="156"/>
      <c r="I13" s="156"/>
      <c r="J13" s="156"/>
      <c r="K13" s="156"/>
      <c r="L13" s="42"/>
    </row>
    <row r="14" spans="1:22">
      <c r="A14" s="26" t="s">
        <v>45</v>
      </c>
      <c r="B14" s="7" t="s">
        <v>72</v>
      </c>
      <c r="C14" s="19" t="s">
        <v>216</v>
      </c>
      <c r="D14" s="19" t="s">
        <v>236</v>
      </c>
      <c r="E14" s="62">
        <v>72</v>
      </c>
      <c r="F14" s="32">
        <v>0.97599999999999998</v>
      </c>
      <c r="G14" s="7" t="s">
        <v>230</v>
      </c>
      <c r="H14" s="101" t="s">
        <v>127</v>
      </c>
      <c r="I14" s="104" t="s">
        <v>196</v>
      </c>
      <c r="J14" s="101" t="s">
        <v>199</v>
      </c>
      <c r="K14" s="14"/>
      <c r="L14" s="43" t="str">
        <f>J14</f>
        <v>65,0</v>
      </c>
      <c r="M14" s="49">
        <f>F14*L14</f>
        <v>63.44</v>
      </c>
      <c r="N14" s="22"/>
    </row>
    <row r="15" spans="1:22">
      <c r="A15" s="57" t="s">
        <v>190</v>
      </c>
      <c r="B15" s="8" t="s">
        <v>30</v>
      </c>
      <c r="C15" s="23" t="s">
        <v>70</v>
      </c>
      <c r="D15" s="23" t="s">
        <v>240</v>
      </c>
      <c r="E15" s="117">
        <v>75</v>
      </c>
      <c r="F15" s="24">
        <v>0.9506</v>
      </c>
      <c r="G15" s="8" t="s">
        <v>229</v>
      </c>
      <c r="H15" s="106" t="s">
        <v>114</v>
      </c>
      <c r="I15" s="108" t="s">
        <v>114</v>
      </c>
      <c r="J15" s="106" t="s">
        <v>114</v>
      </c>
      <c r="K15" s="15"/>
      <c r="L15" s="44">
        <v>0</v>
      </c>
      <c r="M15" s="50">
        <f>F15*L15</f>
        <v>0</v>
      </c>
      <c r="N15" s="25" t="s">
        <v>37</v>
      </c>
    </row>
    <row r="16" spans="1:22">
      <c r="A16" s="21"/>
      <c r="B16" s="19"/>
      <c r="C16" s="19"/>
      <c r="D16" s="19"/>
      <c r="E16" s="118"/>
      <c r="F16" s="20"/>
      <c r="G16" s="19"/>
      <c r="H16" s="76"/>
      <c r="I16" s="76"/>
      <c r="J16" s="76"/>
      <c r="K16" s="21"/>
      <c r="L16" s="42"/>
    </row>
    <row r="17" spans="1:14" ht="16">
      <c r="A17" s="155" t="s">
        <v>97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42"/>
    </row>
    <row r="18" spans="1:14">
      <c r="A18" s="26" t="s">
        <v>45</v>
      </c>
      <c r="B18" s="7" t="s">
        <v>98</v>
      </c>
      <c r="C18" s="19" t="s">
        <v>117</v>
      </c>
      <c r="D18" s="19" t="s">
        <v>237</v>
      </c>
      <c r="E18" s="62">
        <v>67.099999999999994</v>
      </c>
      <c r="F18" s="20">
        <v>0.77470000000000006</v>
      </c>
      <c r="G18" s="7" t="s">
        <v>229</v>
      </c>
      <c r="H18" s="87" t="s">
        <v>118</v>
      </c>
      <c r="I18" s="91" t="s">
        <v>197</v>
      </c>
      <c r="J18" s="87" t="s">
        <v>197</v>
      </c>
      <c r="K18" s="14"/>
      <c r="L18" s="43" t="str">
        <f>J18</f>
        <v>72,5</v>
      </c>
      <c r="M18" s="47">
        <f>F18*L18</f>
        <v>56.165750000000003</v>
      </c>
      <c r="N18" s="9" t="s">
        <v>99</v>
      </c>
    </row>
    <row r="19" spans="1:14">
      <c r="A19" s="21"/>
      <c r="B19" s="19"/>
      <c r="C19" s="19"/>
      <c r="D19" s="19"/>
      <c r="E19" s="118"/>
      <c r="F19" s="20"/>
      <c r="G19" s="19"/>
      <c r="H19" s="76"/>
      <c r="I19" s="76"/>
      <c r="J19" s="76"/>
      <c r="K19" s="21"/>
      <c r="L19" s="43"/>
    </row>
    <row r="20" spans="1:14" ht="16">
      <c r="A20" s="152" t="s">
        <v>13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42"/>
    </row>
    <row r="21" spans="1:14">
      <c r="A21" s="26" t="s">
        <v>45</v>
      </c>
      <c r="B21" s="7" t="s">
        <v>31</v>
      </c>
      <c r="C21" s="19" t="s">
        <v>71</v>
      </c>
      <c r="D21" s="19" t="s">
        <v>236</v>
      </c>
      <c r="E21" s="62">
        <v>98.2</v>
      </c>
      <c r="F21" s="20">
        <v>0.61309999999999998</v>
      </c>
      <c r="G21" s="7" t="s">
        <v>229</v>
      </c>
      <c r="H21" s="87" t="s">
        <v>147</v>
      </c>
      <c r="I21" s="85" t="s">
        <v>134</v>
      </c>
      <c r="J21" s="87" t="s">
        <v>208</v>
      </c>
      <c r="K21" s="14"/>
      <c r="L21" s="99" t="str">
        <f>J21</f>
        <v>172,5</v>
      </c>
      <c r="M21" s="49">
        <f>F21*L21</f>
        <v>105.75975</v>
      </c>
      <c r="N21" s="22"/>
    </row>
    <row r="22" spans="1:14">
      <c r="A22" s="57" t="s">
        <v>45</v>
      </c>
      <c r="B22" s="8" t="s">
        <v>33</v>
      </c>
      <c r="C22" s="23" t="s">
        <v>101</v>
      </c>
      <c r="D22" s="23" t="s">
        <v>239</v>
      </c>
      <c r="E22" s="117">
        <v>100</v>
      </c>
      <c r="F22" s="24">
        <v>0.60860000000000003</v>
      </c>
      <c r="G22" s="8" t="s">
        <v>229</v>
      </c>
      <c r="H22" s="88" t="s">
        <v>115</v>
      </c>
      <c r="I22" s="95" t="s">
        <v>123</v>
      </c>
      <c r="J22" s="106" t="s">
        <v>130</v>
      </c>
      <c r="K22" s="15"/>
      <c r="L22" s="44" t="str">
        <f>I22</f>
        <v>150,0</v>
      </c>
      <c r="M22" s="50">
        <f>F22*L22</f>
        <v>91.29</v>
      </c>
      <c r="N22" s="25" t="s">
        <v>47</v>
      </c>
    </row>
    <row r="23" spans="1:14">
      <c r="L23" s="42"/>
    </row>
    <row r="24" spans="1:14" ht="16">
      <c r="A24" s="152" t="s">
        <v>100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42"/>
    </row>
    <row r="25" spans="1:14">
      <c r="A25" s="26" t="s">
        <v>45</v>
      </c>
      <c r="B25" s="7" t="s">
        <v>102</v>
      </c>
      <c r="C25" s="19" t="s">
        <v>146</v>
      </c>
      <c r="D25" s="19" t="s">
        <v>236</v>
      </c>
      <c r="E25" s="62">
        <v>109.9</v>
      </c>
      <c r="F25" s="20">
        <v>0.5887</v>
      </c>
      <c r="G25" s="7" t="s">
        <v>230</v>
      </c>
      <c r="H25" s="101" t="s">
        <v>130</v>
      </c>
      <c r="I25" s="104" t="s">
        <v>147</v>
      </c>
      <c r="J25" s="101" t="s">
        <v>134</v>
      </c>
      <c r="K25" s="14"/>
      <c r="L25" s="43" t="str">
        <f>J25</f>
        <v>170,0</v>
      </c>
      <c r="M25" s="49">
        <f>F25*L25</f>
        <v>100.07899999999999</v>
      </c>
      <c r="N25" s="22" t="s">
        <v>103</v>
      </c>
    </row>
    <row r="26" spans="1:14">
      <c r="A26" s="57" t="s">
        <v>58</v>
      </c>
      <c r="B26" s="8" t="s">
        <v>52</v>
      </c>
      <c r="C26" s="23" t="s">
        <v>92</v>
      </c>
      <c r="D26" s="23" t="s">
        <v>236</v>
      </c>
      <c r="E26" s="117">
        <v>109.1</v>
      </c>
      <c r="F26" s="33">
        <v>0.59</v>
      </c>
      <c r="G26" s="8" t="s">
        <v>230</v>
      </c>
      <c r="H26" s="88" t="s">
        <v>123</v>
      </c>
      <c r="I26" s="108" t="s">
        <v>132</v>
      </c>
      <c r="J26" s="88" t="s">
        <v>132</v>
      </c>
      <c r="K26" s="15"/>
      <c r="L26" s="44" t="str">
        <f>J26</f>
        <v>160,0</v>
      </c>
      <c r="M26" s="50">
        <f>F26*L26</f>
        <v>94.399999999999991</v>
      </c>
      <c r="N26" s="25"/>
    </row>
    <row r="27" spans="1:14">
      <c r="L27" s="42"/>
    </row>
    <row r="28" spans="1:14" ht="16">
      <c r="A28" s="152" t="s">
        <v>53</v>
      </c>
      <c r="B28" s="152"/>
      <c r="C28" s="156"/>
      <c r="D28" s="156"/>
      <c r="E28" s="156"/>
      <c r="F28" s="156"/>
      <c r="G28" s="156"/>
      <c r="H28" s="156"/>
      <c r="I28" s="156"/>
      <c r="J28" s="156"/>
      <c r="K28" s="156"/>
      <c r="L28" s="42"/>
    </row>
    <row r="29" spans="1:14">
      <c r="A29" s="16" t="s">
        <v>45</v>
      </c>
      <c r="B29" s="9" t="s">
        <v>103</v>
      </c>
      <c r="C29" s="9" t="s">
        <v>145</v>
      </c>
      <c r="D29" s="9" t="s">
        <v>236</v>
      </c>
      <c r="E29" s="114">
        <v>124.8</v>
      </c>
      <c r="F29" s="31">
        <v>0.56999999999999995</v>
      </c>
      <c r="G29" s="9" t="s">
        <v>230</v>
      </c>
      <c r="H29" s="103" t="s">
        <v>182</v>
      </c>
      <c r="I29" s="103" t="s">
        <v>181</v>
      </c>
      <c r="J29" s="94" t="s">
        <v>184</v>
      </c>
      <c r="K29" s="16"/>
      <c r="L29" s="52" t="str">
        <f>I29</f>
        <v>185,0</v>
      </c>
      <c r="M29" s="47">
        <f>F29*L29</f>
        <v>105.44999999999999</v>
      </c>
      <c r="N29" s="9" t="s">
        <v>104</v>
      </c>
    </row>
    <row r="31" spans="1:14">
      <c r="C31" s="75"/>
      <c r="D31" s="75"/>
      <c r="E31" s="119"/>
      <c r="F31" s="75"/>
      <c r="G31" s="13"/>
      <c r="H31" s="6"/>
      <c r="I31" s="48"/>
      <c r="J31" s="5"/>
      <c r="K31" s="3"/>
      <c r="L31" s="3"/>
      <c r="M31" s="3"/>
      <c r="N31" s="3"/>
    </row>
    <row r="32" spans="1:14">
      <c r="C32" s="75"/>
      <c r="D32" s="75"/>
      <c r="E32" s="119"/>
      <c r="F32" s="75"/>
      <c r="G32" s="13"/>
      <c r="H32" s="6"/>
      <c r="I32" s="48"/>
      <c r="J32" s="5"/>
      <c r="K32" s="3"/>
      <c r="L32" s="3"/>
      <c r="M32" s="3"/>
      <c r="N32" s="3"/>
    </row>
    <row r="33" spans="3:14">
      <c r="C33" s="75"/>
      <c r="D33" s="75"/>
      <c r="E33" s="119"/>
      <c r="F33" s="75"/>
      <c r="G33" s="13"/>
      <c r="H33" s="6"/>
      <c r="I33" s="48"/>
      <c r="J33" s="5"/>
      <c r="K33" s="3"/>
      <c r="L33" s="3"/>
      <c r="M33" s="3"/>
      <c r="N33" s="3"/>
    </row>
    <row r="34" spans="3:14">
      <c r="C34" s="75"/>
      <c r="D34" s="75"/>
      <c r="E34" s="119"/>
      <c r="F34" s="75"/>
      <c r="G34" s="13"/>
      <c r="H34" s="6"/>
      <c r="I34" s="48"/>
      <c r="J34" s="5"/>
      <c r="K34" s="3"/>
      <c r="L34" s="3"/>
      <c r="M34" s="3"/>
      <c r="N34" s="3"/>
    </row>
    <row r="35" spans="3:14">
      <c r="C35" s="75"/>
      <c r="D35" s="75"/>
      <c r="E35" s="119"/>
      <c r="F35" s="75"/>
      <c r="G35" s="13"/>
      <c r="H35" s="6"/>
      <c r="I35" s="48"/>
      <c r="J35" s="5"/>
      <c r="K35" s="3"/>
      <c r="L35" s="3"/>
      <c r="M35" s="3"/>
      <c r="N35" s="3"/>
    </row>
    <row r="36" spans="3:14">
      <c r="C36" s="75"/>
      <c r="D36" s="75"/>
      <c r="E36" s="119"/>
      <c r="F36" s="75"/>
      <c r="G36" s="13"/>
      <c r="H36" s="6"/>
      <c r="I36" s="48"/>
      <c r="J36" s="5"/>
      <c r="K36" s="3"/>
      <c r="L36" s="3"/>
      <c r="M36" s="3"/>
      <c r="N36" s="3"/>
    </row>
    <row r="37" spans="3:14">
      <c r="C37" s="75"/>
      <c r="D37" s="75"/>
      <c r="E37" s="119"/>
      <c r="F37" s="75"/>
      <c r="G37" s="13"/>
      <c r="H37" s="6"/>
      <c r="I37" s="48"/>
      <c r="J37" s="5"/>
      <c r="K37" s="3"/>
      <c r="L37" s="3"/>
      <c r="M37" s="3"/>
      <c r="N37" s="3"/>
    </row>
    <row r="38" spans="3:14">
      <c r="C38" s="75"/>
      <c r="D38" s="75"/>
      <c r="E38" s="119"/>
      <c r="F38" s="75"/>
      <c r="G38" s="13"/>
      <c r="H38" s="6"/>
      <c r="I38" s="48"/>
      <c r="J38" s="5"/>
      <c r="K38" s="3"/>
      <c r="L38" s="3"/>
      <c r="M38" s="3"/>
      <c r="N38" s="3"/>
    </row>
  </sheetData>
  <mergeCells count="19">
    <mergeCell ref="A28:K28"/>
    <mergeCell ref="B3:B4"/>
    <mergeCell ref="A13:K13"/>
    <mergeCell ref="A24:K24"/>
    <mergeCell ref="A5:K5"/>
    <mergeCell ref="A8:K8"/>
    <mergeCell ref="A17:K17"/>
    <mergeCell ref="A20:K20"/>
    <mergeCell ref="D3:D4"/>
    <mergeCell ref="L3:L4"/>
    <mergeCell ref="M3:M4"/>
    <mergeCell ref="N3:N4"/>
    <mergeCell ref="A1:N2"/>
    <mergeCell ref="A3:A4"/>
    <mergeCell ref="C3:C4"/>
    <mergeCell ref="E3:E4"/>
    <mergeCell ref="F3:F4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ПЛ без экипировки</vt:lpstr>
      <vt:lpstr>WRPF ПЛ в бинтах</vt:lpstr>
      <vt:lpstr>WRPF Двоеборье без экип</vt:lpstr>
      <vt:lpstr>WRPF Жим без экипировки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Microsoft Office User</cp:lastModifiedBy>
  <cp:revision/>
  <cp:lastPrinted>2025-08-23T13:53:16Z</cp:lastPrinted>
  <dcterms:created xsi:type="dcterms:W3CDTF">2002-06-16T13:36:44Z</dcterms:created>
  <dcterms:modified xsi:type="dcterms:W3CDTF">2025-09-09T15:42:16Z</dcterms:modified>
  <cp:category/>
  <cp:contentStatus/>
</cp:coreProperties>
</file>