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Декабрь/"/>
    </mc:Choice>
  </mc:AlternateContent>
  <xr:revisionPtr revIDLastSave="0" documentId="13_ncr:1_{CE63759C-045E-574B-A1AD-F6059029E833}" xr6:coauthVersionLast="45" xr6:coauthVersionMax="45" xr10:uidLastSave="{00000000-0000-0000-0000-000000000000}"/>
  <bookViews>
    <workbookView xWindow="480" yWindow="460" windowWidth="28320" windowHeight="16060" tabRatio="927" activeTab="3" xr2:uid="{00000000-000D-0000-FFFF-FFFF00000000}"/>
  </bookViews>
  <sheets>
    <sheet name="ФЖД ЖД Софт однослой ДК" sheetId="49" r:id="rId1"/>
    <sheet name="ФЖД ЖД Софт многослой" sheetId="51" r:id="rId2"/>
    <sheet name="ФЖД Софт многослой жим макс ДК" sheetId="54" r:id="rId3"/>
    <sheet name="ФЖД Военный жим на макс." sheetId="46" r:id="rId4"/>
  </sheets>
  <calcPr calcId="191029" refMode="R1C1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54" l="1"/>
  <c r="K6" i="54"/>
  <c r="L12" i="51"/>
  <c r="K12" i="51"/>
  <c r="L11" i="51"/>
  <c r="K11" i="51"/>
  <c r="L6" i="51"/>
  <c r="K6" i="51"/>
  <c r="L6" i="49"/>
  <c r="K6" i="49"/>
  <c r="L6" i="46"/>
  <c r="K6" i="46"/>
</calcChain>
</file>

<file path=xl/sharedStrings.xml><?xml version="1.0" encoding="utf-8"?>
<sst xmlns="http://schemas.openxmlformats.org/spreadsheetml/2006/main" count="138" uniqueCount="68">
  <si>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</si>
  <si>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</si>
  <si>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</si>
  <si>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</si>
  <si>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</si>
  <si>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</si>
  <si>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</si>
  <si>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Жим лёжа</t>
  </si>
  <si>
    <t>175,0</t>
  </si>
  <si>
    <t>1</t>
  </si>
  <si>
    <t/>
  </si>
  <si>
    <t>80,0</t>
  </si>
  <si>
    <t>100,0</t>
  </si>
  <si>
    <t>0,0</t>
  </si>
  <si>
    <t>90,0</t>
  </si>
  <si>
    <t>160,0</t>
  </si>
  <si>
    <t>ВЕСОВАЯ КАТЕГОРИЯ   100</t>
  </si>
  <si>
    <t>167,5</t>
  </si>
  <si>
    <t>280,0</t>
  </si>
  <si>
    <t>ВЕСОВАЯ КАТЕГОРИЯ   110</t>
  </si>
  <si>
    <t>370,0</t>
  </si>
  <si>
    <t>Емельянов Николай</t>
  </si>
  <si>
    <t>Открытая (30.08.1979)/41</t>
  </si>
  <si>
    <t>124,20</t>
  </si>
  <si>
    <t xml:space="preserve">Лосино-Петровский/Московская область </t>
  </si>
  <si>
    <t xml:space="preserve">Каштанов С. </t>
  </si>
  <si>
    <t>Результат</t>
  </si>
  <si>
    <t>Ефимовский Владислав</t>
  </si>
  <si>
    <t>Открытая (20.12.1995)/25</t>
  </si>
  <si>
    <t>97,60</t>
  </si>
  <si>
    <t xml:space="preserve">Котлас/Архангельская область </t>
  </si>
  <si>
    <t xml:space="preserve">Королёв/Московская область </t>
  </si>
  <si>
    <t>265,0</t>
  </si>
  <si>
    <t>275,0</t>
  </si>
  <si>
    <t>405,0</t>
  </si>
  <si>
    <t>ВЕСОВАЯ КАТЕГОРИЯ   80</t>
  </si>
  <si>
    <t>Морозова Ольга</t>
  </si>
  <si>
    <t>Открытая (29.04.1985)/35</t>
  </si>
  <si>
    <t>79,40</t>
  </si>
  <si>
    <t xml:space="preserve">Емельянов Н. </t>
  </si>
  <si>
    <t>Беспаликов Валерий</t>
  </si>
  <si>
    <t>Открытая (07.04.1981)/39</t>
  </si>
  <si>
    <t>102,90</t>
  </si>
  <si>
    <t xml:space="preserve">Раменское/Московская область </t>
  </si>
  <si>
    <t>325,0</t>
  </si>
  <si>
    <t>340,0</t>
  </si>
  <si>
    <t>Семенов Роман</t>
  </si>
  <si>
    <t>Открытая (12.11.1979)/41</t>
  </si>
  <si>
    <t>101,30</t>
  </si>
  <si>
    <t>355,0</t>
  </si>
  <si>
    <t>ВЕСОВАЯ КАТЕГОРИЯ   130</t>
  </si>
  <si>
    <t>390,0</t>
  </si>
  <si>
    <t>Сафин Максим</t>
  </si>
  <si>
    <t>Открытая (24.06.1983)/37</t>
  </si>
  <si>
    <t>109,00</t>
  </si>
  <si>
    <t xml:space="preserve">Попов А. </t>
  </si>
  <si>
    <t>Всероссийский мастерский турнир "Русский Север"
ФЖД Софт экипировка многослойная жим на максимум с ДК
Вологда/Вологодская область, 26-27 декабря 2020 года</t>
  </si>
  <si>
    <t>Всероссийский мастерский турнир "Русский Север"
ФЖД Софт экипировка многослойная двоеборье
Вологда/Вологодская область, 26-27 декабря 2020 года</t>
  </si>
  <si>
    <t>Всероссийский мастерский турнир "Русский Север"
ФЖД Софт экипировка однослойная двоеборье с ДК
Вологда/Вологодская область, 26-27 декабря 2020 года</t>
  </si>
  <si>
    <t>Всероссийский мастерский турнир "Русский Север"
ФЖД Военный жим на максимум
Вологда/Вологодская область, 26-27 декабря 2020 года</t>
  </si>
  <si>
    <t>Москва</t>
  </si>
  <si>
    <t>Мастера 40-44 (12.11.1979)/41</t>
  </si>
  <si>
    <t>Мастера 40-44 (30.08.1979)/41</t>
  </si>
  <si>
    <t>№</t>
  </si>
  <si>
    <t xml:space="preserve">
Дата рождения/Возраст</t>
  </si>
  <si>
    <t>Возрастная группа</t>
  </si>
  <si>
    <t>O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</si>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</sst>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5.33203125" style="5" bestFit="1" customWidth="1"/>
    <col min="3" max="3" width="26.33203125" style="5" bestFit="1" customWidth="1"/>
    <col min="4" max="4" width="21.5" style="5" bestFit="1" customWidth="1"/>
    <col min="5" max="5" width="15.1640625" style="5" bestFit="1" customWidth="1"/>
    <col min="6" max="6" width="37.33203125" style="5" bestFit="1" customWidth="1"/>
    <col min="7" max="8" width="4.5" style="6" customWidth="1"/>
    <col min="9" max="9" width="5.5" style="6" customWidth="1"/>
    <col min="10" max="10" width="4.83203125" style="6" customWidth="1"/>
    <col min="11" max="11" width="7.83203125" style="6" bestFit="1" customWidth="1"/>
    <col min="12" max="12" width="9.5" style="6" bestFit="1" customWidth="1"/>
    <col min="13" max="13" width="18" style="5" customWidth="1"/>
    <col min="14" max="16384" width="9.1640625" style="3"/>
  </cols>
  <sheetData>
    <row r="1" spans="1:13" s="2" customFormat="1" ht="29" customHeight="1">
      <c r="A1" s="33" t="s">
        <v>58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63</v>
      </c>
      <c r="B3" s="45" t="s">
        <v>0</v>
      </c>
      <c r="C3" s="43" t="s">
        <v>64</v>
      </c>
      <c r="D3" s="43" t="s">
        <v>6</v>
      </c>
      <c r="E3" s="27" t="s">
        <v>65</v>
      </c>
      <c r="F3" s="27" t="s">
        <v>5</v>
      </c>
      <c r="G3" s="27" t="s">
        <v>7</v>
      </c>
      <c r="H3" s="27"/>
      <c r="I3" s="27"/>
      <c r="J3" s="27"/>
      <c r="K3" s="27" t="s">
        <v>1</v>
      </c>
      <c r="L3" s="27" t="s">
        <v>3</v>
      </c>
      <c r="M3" s="29" t="s">
        <v>2</v>
      </c>
    </row>
    <row r="4" spans="1:13" s="1" customFormat="1" ht="21" customHeight="1" thickBot="1">
      <c r="A4" s="42"/>
      <c r="B4" s="4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35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9</v>
      </c>
      <c r="B6" s="7" t="s">
        <v>36</v>
      </c>
      <c r="C6" s="7" t="s">
        <v>37</v>
      </c>
      <c r="D6" s="7" t="s">
        <v>38</v>
      </c>
      <c r="E6" s="7" t="s">
        <v>66</v>
      </c>
      <c r="F6" s="7" t="s">
        <v>24</v>
      </c>
      <c r="G6" s="9" t="s">
        <v>11</v>
      </c>
      <c r="H6" s="9" t="s">
        <v>14</v>
      </c>
      <c r="I6" s="10" t="s">
        <v>12</v>
      </c>
      <c r="J6" s="8"/>
      <c r="K6" s="8" t="str">
        <f>"99,0"</f>
        <v>99,0</v>
      </c>
      <c r="L6" s="8" t="str">
        <f>"4862,8189"</f>
        <v>4862,8189</v>
      </c>
      <c r="M6" s="7" t="s">
        <v>39</v>
      </c>
    </row>
    <row r="7" spans="1:13">
      <c r="B7" s="5" t="s">
        <v>10</v>
      </c>
    </row>
    <row r="8" spans="1:13">
      <c r="B8" s="5" t="s">
        <v>10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3"/>
  <sheetViews>
    <sheetView workbookViewId="0">
      <selection activeCell="M7" sqref="M7:M8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8.5" style="5" bestFit="1" customWidth="1"/>
    <col min="4" max="4" width="21.5" style="5" bestFit="1" customWidth="1"/>
    <col min="5" max="5" width="15.1640625" style="5" bestFit="1" customWidth="1"/>
    <col min="6" max="6" width="37.33203125" style="5" bestFit="1" customWidth="1"/>
    <col min="7" max="9" width="5.5" style="6" customWidth="1"/>
    <col min="10" max="10" width="4.83203125" style="6" customWidth="1"/>
    <col min="11" max="11" width="7.83203125" style="6" bestFit="1" customWidth="1"/>
    <col min="12" max="12" width="10.5" style="23" bestFit="1" customWidth="1"/>
    <col min="13" max="13" width="22" style="5" customWidth="1"/>
    <col min="14" max="16384" width="9.1640625" style="3"/>
  </cols>
  <sheetData>
    <row r="1" spans="1:13" s="2" customFormat="1" ht="29" customHeight="1">
      <c r="A1" s="33" t="s">
        <v>57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63</v>
      </c>
      <c r="B3" s="45" t="s">
        <v>0</v>
      </c>
      <c r="C3" s="43" t="s">
        <v>64</v>
      </c>
      <c r="D3" s="43" t="s">
        <v>6</v>
      </c>
      <c r="E3" s="27" t="s">
        <v>65</v>
      </c>
      <c r="F3" s="27" t="s">
        <v>5</v>
      </c>
      <c r="G3" s="27" t="s">
        <v>7</v>
      </c>
      <c r="H3" s="27"/>
      <c r="I3" s="27"/>
      <c r="J3" s="27"/>
      <c r="K3" s="27" t="s">
        <v>1</v>
      </c>
      <c r="L3" s="47" t="s">
        <v>3</v>
      </c>
      <c r="M3" s="29" t="s">
        <v>2</v>
      </c>
    </row>
    <row r="4" spans="1:13" s="1" customFormat="1" ht="21" customHeight="1" thickBot="1">
      <c r="A4" s="42"/>
      <c r="B4" s="4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48"/>
      <c r="M4" s="30"/>
    </row>
    <row r="5" spans="1:13" ht="16">
      <c r="A5" s="31" t="s">
        <v>19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12" t="s">
        <v>9</v>
      </c>
      <c r="B6" s="11" t="s">
        <v>40</v>
      </c>
      <c r="C6" s="11" t="s">
        <v>41</v>
      </c>
      <c r="D6" s="11" t="s">
        <v>42</v>
      </c>
      <c r="E6" s="11" t="s">
        <v>66</v>
      </c>
      <c r="F6" s="11" t="s">
        <v>43</v>
      </c>
      <c r="G6" s="17" t="s">
        <v>44</v>
      </c>
      <c r="H6" s="19" t="s">
        <v>45</v>
      </c>
      <c r="I6" s="17" t="s">
        <v>45</v>
      </c>
      <c r="J6" s="12"/>
      <c r="K6" s="12" t="str">
        <f>"365,0"</f>
        <v>365,0</v>
      </c>
      <c r="L6" s="24" t="str">
        <f>"13335,8465"</f>
        <v>13335,8465</v>
      </c>
      <c r="M6" s="11" t="s">
        <v>39</v>
      </c>
    </row>
    <row r="7" spans="1:13">
      <c r="A7" s="16"/>
      <c r="B7" s="15" t="s">
        <v>46</v>
      </c>
      <c r="C7" s="15" t="s">
        <v>47</v>
      </c>
      <c r="D7" s="15" t="s">
        <v>48</v>
      </c>
      <c r="E7" s="15" t="s">
        <v>66</v>
      </c>
      <c r="F7" s="15" t="s">
        <v>31</v>
      </c>
      <c r="G7" s="20" t="s">
        <v>49</v>
      </c>
      <c r="H7" s="20" t="s">
        <v>49</v>
      </c>
      <c r="I7" s="20" t="s">
        <v>49</v>
      </c>
      <c r="J7" s="16"/>
      <c r="K7" s="16" t="s">
        <v>13</v>
      </c>
      <c r="L7" s="25">
        <v>0</v>
      </c>
      <c r="M7" s="15"/>
    </row>
    <row r="8" spans="1:13">
      <c r="A8" s="14"/>
      <c r="B8" s="13" t="s">
        <v>46</v>
      </c>
      <c r="C8" s="13" t="s">
        <v>61</v>
      </c>
      <c r="D8" s="13" t="s">
        <v>48</v>
      </c>
      <c r="E8" s="13" t="s">
        <v>67</v>
      </c>
      <c r="F8" s="13" t="s">
        <v>31</v>
      </c>
      <c r="G8" s="21" t="s">
        <v>49</v>
      </c>
      <c r="H8" s="21" t="s">
        <v>49</v>
      </c>
      <c r="I8" s="21" t="s">
        <v>49</v>
      </c>
      <c r="J8" s="14"/>
      <c r="K8" s="14" t="s">
        <v>13</v>
      </c>
      <c r="L8" s="26">
        <v>0</v>
      </c>
      <c r="M8" s="13"/>
    </row>
    <row r="9" spans="1:13">
      <c r="B9" s="5" t="s">
        <v>10</v>
      </c>
    </row>
    <row r="10" spans="1:13" ht="16">
      <c r="A10" s="44" t="s">
        <v>50</v>
      </c>
      <c r="B10" s="44"/>
      <c r="C10" s="44"/>
      <c r="D10" s="44"/>
      <c r="E10" s="44"/>
      <c r="F10" s="44"/>
      <c r="G10" s="44"/>
      <c r="H10" s="44"/>
      <c r="I10" s="44"/>
      <c r="J10" s="44"/>
    </row>
    <row r="11" spans="1:13">
      <c r="A11" s="12" t="s">
        <v>9</v>
      </c>
      <c r="B11" s="11" t="s">
        <v>21</v>
      </c>
      <c r="C11" s="11" t="s">
        <v>22</v>
      </c>
      <c r="D11" s="11" t="s">
        <v>23</v>
      </c>
      <c r="E11" s="11" t="s">
        <v>66</v>
      </c>
      <c r="F11" s="11" t="s">
        <v>24</v>
      </c>
      <c r="G11" s="17" t="s">
        <v>20</v>
      </c>
      <c r="H11" s="17" t="s">
        <v>51</v>
      </c>
      <c r="I11" s="19" t="s">
        <v>34</v>
      </c>
      <c r="J11" s="12"/>
      <c r="K11" s="12" t="str">
        <f>"436,0"</f>
        <v>436,0</v>
      </c>
      <c r="L11" s="24" t="str">
        <f>"18036,3799"</f>
        <v>18036,3799</v>
      </c>
      <c r="M11" s="11" t="s">
        <v>25</v>
      </c>
    </row>
    <row r="12" spans="1:13">
      <c r="A12" s="14" t="s">
        <v>9</v>
      </c>
      <c r="B12" s="13" t="s">
        <v>21</v>
      </c>
      <c r="C12" s="13" t="s">
        <v>62</v>
      </c>
      <c r="D12" s="13" t="s">
        <v>23</v>
      </c>
      <c r="E12" s="13" t="s">
        <v>67</v>
      </c>
      <c r="F12" s="13" t="s">
        <v>24</v>
      </c>
      <c r="G12" s="18" t="s">
        <v>20</v>
      </c>
      <c r="H12" s="18" t="s">
        <v>51</v>
      </c>
      <c r="I12" s="21" t="s">
        <v>34</v>
      </c>
      <c r="J12" s="14"/>
      <c r="K12" s="14" t="str">
        <f>"436,0"</f>
        <v>436,0</v>
      </c>
      <c r="L12" s="26" t="str">
        <f>"18036,3799"</f>
        <v>18036,3799</v>
      </c>
      <c r="M12" s="13" t="s">
        <v>25</v>
      </c>
    </row>
    <row r="13" spans="1:13">
      <c r="B13" s="5" t="s">
        <v>10</v>
      </c>
    </row>
  </sheetData>
  <mergeCells count="13">
    <mergeCell ref="A10:J10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"/>
  <sheetViews>
    <sheetView workbookViewId="0">
      <selection activeCell="M6" sqref="M6"/>
    </sheetView>
  </sheetViews>
  <sheetFormatPr baseColWidth="10" defaultColWidth="9.1640625" defaultRowHeight="13"/>
  <cols>
    <col min="1" max="1" width="7.5" style="5" bestFit="1" customWidth="1"/>
    <col min="2" max="2" width="18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5" style="5" customWidth="1"/>
    <col min="14" max="16384" width="9.1640625" style="3"/>
  </cols>
  <sheetData>
    <row r="1" spans="1:13" s="2" customFormat="1" ht="29" customHeight="1">
      <c r="A1" s="33" t="s">
        <v>56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63</v>
      </c>
      <c r="B3" s="45" t="s">
        <v>0</v>
      </c>
      <c r="C3" s="43" t="s">
        <v>64</v>
      </c>
      <c r="D3" s="43" t="s">
        <v>6</v>
      </c>
      <c r="E3" s="27" t="s">
        <v>65</v>
      </c>
      <c r="F3" s="27" t="s">
        <v>5</v>
      </c>
      <c r="G3" s="27" t="s">
        <v>7</v>
      </c>
      <c r="H3" s="27"/>
      <c r="I3" s="27"/>
      <c r="J3" s="27"/>
      <c r="K3" s="27" t="s">
        <v>26</v>
      </c>
      <c r="L3" s="27" t="s">
        <v>3</v>
      </c>
      <c r="M3" s="29" t="s">
        <v>2</v>
      </c>
    </row>
    <row r="4" spans="1:13" s="1" customFormat="1" ht="21" customHeight="1" thickBot="1">
      <c r="A4" s="42"/>
      <c r="B4" s="4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19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9</v>
      </c>
      <c r="B6" s="7" t="s">
        <v>52</v>
      </c>
      <c r="C6" s="7" t="s">
        <v>53</v>
      </c>
      <c r="D6" s="7" t="s">
        <v>54</v>
      </c>
      <c r="E6" s="7" t="s">
        <v>66</v>
      </c>
      <c r="F6" s="7" t="s">
        <v>60</v>
      </c>
      <c r="G6" s="9" t="s">
        <v>32</v>
      </c>
      <c r="H6" s="9" t="s">
        <v>33</v>
      </c>
      <c r="I6" s="9" t="s">
        <v>18</v>
      </c>
      <c r="J6" s="8"/>
      <c r="K6" s="8" t="str">
        <f>"280,0"</f>
        <v>280,0</v>
      </c>
      <c r="L6" s="8" t="str">
        <f>"165,2560"</f>
        <v>165,2560</v>
      </c>
      <c r="M6" s="7"/>
    </row>
    <row r="7" spans="1:13">
      <c r="B7" s="5" t="s">
        <v>10</v>
      </c>
    </row>
    <row r="8" spans="1:13">
      <c r="B8" s="5" t="s">
        <v>10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33" t="s">
        <v>59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63</v>
      </c>
      <c r="B3" s="45" t="s">
        <v>0</v>
      </c>
      <c r="C3" s="43" t="s">
        <v>64</v>
      </c>
      <c r="D3" s="43" t="s">
        <v>6</v>
      </c>
      <c r="E3" s="27" t="s">
        <v>65</v>
      </c>
      <c r="F3" s="27" t="s">
        <v>5</v>
      </c>
      <c r="G3" s="27" t="s">
        <v>7</v>
      </c>
      <c r="H3" s="27"/>
      <c r="I3" s="27"/>
      <c r="J3" s="27"/>
      <c r="K3" s="27" t="s">
        <v>26</v>
      </c>
      <c r="L3" s="27" t="s">
        <v>3</v>
      </c>
      <c r="M3" s="29" t="s">
        <v>2</v>
      </c>
    </row>
    <row r="4" spans="1:13" s="1" customFormat="1" ht="21" customHeight="1" thickBot="1">
      <c r="A4" s="42"/>
      <c r="B4" s="4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16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9</v>
      </c>
      <c r="B6" s="7" t="s">
        <v>27</v>
      </c>
      <c r="C6" s="7" t="s">
        <v>28</v>
      </c>
      <c r="D6" s="7" t="s">
        <v>29</v>
      </c>
      <c r="E6" s="7" t="s">
        <v>66</v>
      </c>
      <c r="F6" s="7" t="s">
        <v>30</v>
      </c>
      <c r="G6" s="9" t="s">
        <v>15</v>
      </c>
      <c r="H6" s="9" t="s">
        <v>17</v>
      </c>
      <c r="I6" s="9" t="s">
        <v>8</v>
      </c>
      <c r="J6" s="8"/>
      <c r="K6" s="8" t="str">
        <f>"175,0"</f>
        <v>175,0</v>
      </c>
      <c r="L6" s="8" t="str">
        <f>"107,5725"</f>
        <v>107,5725</v>
      </c>
      <c r="M6" s="22" t="s">
        <v>55</v>
      </c>
    </row>
    <row r="7" spans="1:13">
      <c r="B7" s="5" t="s">
        <v>10</v>
      </c>
    </row>
    <row r="8" spans="1:13">
      <c r="B8" s="5" t="s">
        <v>10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ФЖД ЖД Софт однослой ДК</vt:lpstr>
      <vt:lpstr>ФЖД ЖД Софт многослой</vt:lpstr>
      <vt:lpstr>ФЖД Софт многослой жим макс ДК</vt:lpstr>
      <vt:lpstr>ФЖД Военный жим на макс.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2020-12-29T20:39:03Z</dcterms:modified>
</cp:coreProperties>
</file>