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Сентябрь/"/>
    </mc:Choice>
  </mc:AlternateContent>
  <xr:revisionPtr revIDLastSave="0" documentId="13_ncr:1_{71879569-EC6B-7546-985F-2D63A0A7D4A2}" xr6:coauthVersionLast="45" xr6:coauthVersionMax="45" xr10:uidLastSave="{00000000-0000-0000-0000-000000000000}"/>
  <bookViews>
    <workbookView xWindow="480" yWindow="460" windowWidth="27380" windowHeight="15320" xr2:uid="{00000000-000D-0000-FFFF-FFFF00000000}"/>
  </bookViews>
  <sheets>
    <sheet name="ФЖД ЖД Любители ДК" sheetId="9" r:id="rId1"/>
    <sheet name="ФЖД ЖД Любители" sheetId="5" r:id="rId2"/>
    <sheet name="ФЖД ЖД Софт однослой ДК" sheetId="14" r:id="rId3"/>
    <sheet name="ФЖД ЖД Военный жим 1_2" sheetId="12" r:id="rId4"/>
    <sheet name="ФЖД Любители  жим на макс. ДК" sheetId="10" r:id="rId5"/>
    <sheet name="ФЖД Любители жим на макс." sheetId="6" r:id="rId6"/>
    <sheet name="ФЖД Софт однослой жим на макс." sheetId="13" r:id="rId7"/>
  </sheets>
  <definedNames>
    <definedName name="_FilterDatabase" localSheetId="1" hidden="1">'ФЖД ЖД Любители'!$A$1:$M$3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14" l="1"/>
  <c r="M6" i="14"/>
  <c r="L9" i="13"/>
  <c r="K9" i="13"/>
  <c r="L6" i="13"/>
  <c r="K6" i="13"/>
  <c r="N6" i="12"/>
  <c r="M6" i="12"/>
  <c r="L6" i="10"/>
  <c r="K6" i="10"/>
  <c r="N6" i="9"/>
  <c r="M6" i="9"/>
  <c r="L9" i="6"/>
  <c r="K9" i="6"/>
  <c r="L6" i="6"/>
  <c r="K6" i="6"/>
  <c r="N6" i="5"/>
  <c r="M6" i="5"/>
</calcChain>
</file>

<file path=xl/sharedStrings.xml><?xml version="1.0" encoding="utf-8"?>
<sst xmlns="http://schemas.openxmlformats.org/spreadsheetml/2006/main" count="201" uniqueCount="96">
  <si>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</si>
  <si>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</si>
  <si>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</si>
  <si>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</si>
  <si>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</si>
  <si>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</si>
  <si>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</si>
  <si>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</si>
  <si>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</si>
  <si>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>Жим лёжа</t>
  </si>
  <si>
    <t>ВЕСОВАЯ КАТЕГОРИЯ   90</t>
  </si>
  <si>
    <t>Каторов Сергей</t>
  </si>
  <si>
    <t>86,00</t>
  </si>
  <si>
    <t xml:space="preserve">Москва </t>
  </si>
  <si>
    <t>90,0</t>
  </si>
  <si>
    <t>100,0</t>
  </si>
  <si>
    <t>105,0</t>
  </si>
  <si>
    <t>45,0</t>
  </si>
  <si>
    <t>40,0</t>
  </si>
  <si>
    <t>1</t>
  </si>
  <si>
    <t/>
  </si>
  <si>
    <t>Соколов Сергей</t>
  </si>
  <si>
    <t>Мастера 70+ (07.09.1950)/70</t>
  </si>
  <si>
    <t>87,60</t>
  </si>
  <si>
    <t xml:space="preserve">Раменское/Московская область </t>
  </si>
  <si>
    <t>85,0</t>
  </si>
  <si>
    <t>95,0</t>
  </si>
  <si>
    <t>ВЕСОВАЯ КАТЕГОРИЯ   120</t>
  </si>
  <si>
    <t>Чирва Дмитрий</t>
  </si>
  <si>
    <t>116,30</t>
  </si>
  <si>
    <t xml:space="preserve">Монино/Московская область </t>
  </si>
  <si>
    <t>70,0</t>
  </si>
  <si>
    <t>75,0</t>
  </si>
  <si>
    <t>80,0</t>
  </si>
  <si>
    <t>Результат</t>
  </si>
  <si>
    <t>ВЕСОВАЯ КАТЕГОРИЯ   70</t>
  </si>
  <si>
    <t>30,0</t>
  </si>
  <si>
    <t>Задков Сергей</t>
  </si>
  <si>
    <t>Открытая (19.11.1987)/33</t>
  </si>
  <si>
    <t>87,30</t>
  </si>
  <si>
    <t xml:space="preserve">Чехов/Московская область </t>
  </si>
  <si>
    <t>150,0</t>
  </si>
  <si>
    <t>155,0</t>
  </si>
  <si>
    <t>160,0</t>
  </si>
  <si>
    <t>Томинг Сергей</t>
  </si>
  <si>
    <t>68,40</t>
  </si>
  <si>
    <t>127,5</t>
  </si>
  <si>
    <t>132,5</t>
  </si>
  <si>
    <t>ВЕСОВАЯ КАТЕГОРИЯ   60</t>
  </si>
  <si>
    <t>Кохан Надежда</t>
  </si>
  <si>
    <t>Открытая (12.01.1983)/38</t>
  </si>
  <si>
    <t>58,20</t>
  </si>
  <si>
    <t>47,5</t>
  </si>
  <si>
    <t>50,0</t>
  </si>
  <si>
    <t>Акулич Александр</t>
  </si>
  <si>
    <t>Открытая (17.11.1981)/39</t>
  </si>
  <si>
    <t>89,60</t>
  </si>
  <si>
    <t>230,0</t>
  </si>
  <si>
    <t>245,0</t>
  </si>
  <si>
    <t>255,0</t>
  </si>
  <si>
    <t>Воробьёв Александр</t>
  </si>
  <si>
    <t>115,60</t>
  </si>
  <si>
    <t xml:space="preserve">Тейково/Ивановская область </t>
  </si>
  <si>
    <t>250,0</t>
  </si>
  <si>
    <t>260,0</t>
  </si>
  <si>
    <t>ВЕСОВАЯ КАТЕГОРИЯ   110</t>
  </si>
  <si>
    <t>Сухарев Андрей</t>
  </si>
  <si>
    <t>Открытая (22.07.1974)/47</t>
  </si>
  <si>
    <t>107,50</t>
  </si>
  <si>
    <t xml:space="preserve">Люберцы/Московская область </t>
  </si>
  <si>
    <t>270,0</t>
  </si>
  <si>
    <t>110,0</t>
  </si>
  <si>
    <t>Всероссийский мастерский турнир “Железная воля”
ФЖД Любители с ДК двоеборье
Жуковский/Московская область, 5 сентября 2021 года</t>
  </si>
  <si>
    <t>Всероссийский мастерский турнир “Железная воля”
ФЖД Любители двоеборье
Жуковский/Московская область, 5 сентября 2021 года</t>
  </si>
  <si>
    <t>Всероссийский мастерский турнир “Железная воля”
ФЖД Софт экипировка однослойная двоеборье с ДК
Жуковский/Московская область, 5 сентября 2021 года</t>
  </si>
  <si>
    <t>Всероссийский мастерский турнир “Железная воля”
ФЖД Военный жим двоеборье 1/2 веса
Жуковский/Московская область, 5 сентября 2021 года</t>
  </si>
  <si>
    <t>Всероссийский мастерский турнир “Железная воля”
ФЖД Любители с ДК жим на максимум
Жуковский/Московская область, 5 сентября 2021 года</t>
  </si>
  <si>
    <t>Всероссийский мастерский турнир “Железная воля”
ФЖД Любители жим на максимум
Жуковский/Московская область, 5 сентября 2021 года</t>
  </si>
  <si>
    <t>Всероссийский мастерский турнир “Железная воля”
ФЖД Софт экипировка однослойная жим на максимум
Жуковский/Московская область, 5 сентября 2021 года</t>
  </si>
  <si>
    <t>Мастера 40-44 (29.03.1980)/41</t>
  </si>
  <si>
    <t>Мастера 50-54 (09.12.1968)/52</t>
  </si>
  <si>
    <t>Мастера 65-69 (02.12.1952)/68</t>
  </si>
  <si>
    <t>Мастера 45-49 (02.11.1972)/48</t>
  </si>
  <si>
    <t>Многоповторный жим</t>
  </si>
  <si>
    <t>Сергиев Посад/Московская область</t>
  </si>
  <si>
    <t>Санкт-Петербург</t>
  </si>
  <si>
    <t>Залуцкий Р.</t>
  </si>
  <si>
    <t>№</t>
  </si>
  <si>
    <t xml:space="preserve">
Дата рождения/Возраст</t>
  </si>
  <si>
    <t>Возрастная группа</t>
  </si>
  <si>
    <t>M2</t>
  </si>
  <si>
    <t>O</t>
  </si>
  <si>
    <t>M6</t>
  </si>
  <si>
    <t>M7</t>
  </si>
  <si>
    <t>M1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</si>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</sst>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DED3-0E8F-4833-B6A2-0D54A6A2F325}">
  <dimension ref="A1:O7"/>
  <sheetViews>
    <sheetView tabSelected="1"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7.83203125" style="5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25.5" style="5" bestFit="1" customWidth="1"/>
    <col min="7" max="9" width="5.5" style="6" customWidth="1"/>
    <col min="10" max="10" width="4.83203125" style="6" customWidth="1"/>
    <col min="11" max="11" width="12" style="6" customWidth="1"/>
    <col min="12" max="12" width="15.5" style="6" customWidth="1"/>
    <col min="13" max="13" width="7.83203125" style="6" bestFit="1" customWidth="1"/>
    <col min="14" max="14" width="9.5" style="6" bestFit="1" customWidth="1"/>
    <col min="15" max="15" width="18.1640625" style="5" customWidth="1"/>
    <col min="16" max="16384" width="9.1640625" style="3"/>
  </cols>
  <sheetData>
    <row r="1" spans="1:15" s="2" customFormat="1" ht="29" customHeight="1">
      <c r="A1" s="22" t="s">
        <v>72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s="2" customFormat="1" ht="62" customHeight="1" thickBot="1">
      <c r="A2" s="26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15" s="1" customFormat="1" ht="12.75" customHeight="1">
      <c r="A3" s="30" t="s">
        <v>87</v>
      </c>
      <c r="B3" s="14" t="s">
        <v>0</v>
      </c>
      <c r="C3" s="32" t="s">
        <v>88</v>
      </c>
      <c r="D3" s="32" t="s">
        <v>8</v>
      </c>
      <c r="E3" s="16" t="s">
        <v>89</v>
      </c>
      <c r="F3" s="16" t="s">
        <v>5</v>
      </c>
      <c r="G3" s="16" t="s">
        <v>9</v>
      </c>
      <c r="H3" s="16"/>
      <c r="I3" s="16"/>
      <c r="J3" s="16"/>
      <c r="K3" s="16" t="s">
        <v>83</v>
      </c>
      <c r="L3" s="16"/>
      <c r="M3" s="16" t="s">
        <v>1</v>
      </c>
      <c r="N3" s="16" t="s">
        <v>3</v>
      </c>
      <c r="O3" s="18" t="s">
        <v>2</v>
      </c>
    </row>
    <row r="4" spans="1:15" s="1" customFormat="1" ht="21" customHeight="1" thickBot="1">
      <c r="A4" s="31"/>
      <c r="B4" s="15"/>
      <c r="C4" s="17"/>
      <c r="D4" s="17"/>
      <c r="E4" s="17"/>
      <c r="F4" s="17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17"/>
      <c r="N4" s="17"/>
      <c r="O4" s="19"/>
    </row>
    <row r="5" spans="1:15" ht="16">
      <c r="A5" s="20" t="s">
        <v>10</v>
      </c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5">
      <c r="A6" s="8" t="s">
        <v>19</v>
      </c>
      <c r="B6" s="7" t="s">
        <v>37</v>
      </c>
      <c r="C6" s="7" t="s">
        <v>38</v>
      </c>
      <c r="D6" s="7" t="s">
        <v>39</v>
      </c>
      <c r="E6" s="7" t="s">
        <v>91</v>
      </c>
      <c r="F6" s="7" t="s">
        <v>40</v>
      </c>
      <c r="G6" s="9" t="s">
        <v>41</v>
      </c>
      <c r="H6" s="9" t="s">
        <v>42</v>
      </c>
      <c r="I6" s="9" t="s">
        <v>43</v>
      </c>
      <c r="J6" s="8"/>
      <c r="K6" s="8" t="s">
        <v>14</v>
      </c>
      <c r="L6" s="11">
        <v>27</v>
      </c>
      <c r="M6" s="8" t="str">
        <f>"187,0"</f>
        <v>187,0</v>
      </c>
      <c r="N6" s="8" t="str">
        <f>"7002,3921"</f>
        <v>7002,3921</v>
      </c>
      <c r="O6" s="7"/>
    </row>
    <row r="7" spans="1:15">
      <c r="B7" s="5" t="s">
        <v>20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O7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5" style="5" bestFit="1" customWidth="1"/>
    <col min="7" max="7" width="4.5" style="6" customWidth="1"/>
    <col min="8" max="9" width="5.5" style="6" customWidth="1"/>
    <col min="10" max="10" width="4.83203125" style="6" customWidth="1"/>
    <col min="11" max="11" width="14.83203125" style="6" customWidth="1"/>
    <col min="12" max="12" width="18.83203125" style="6" customWidth="1"/>
    <col min="13" max="13" width="7.83203125" style="6" bestFit="1" customWidth="1"/>
    <col min="14" max="14" width="9.5" style="6" bestFit="1" customWidth="1"/>
    <col min="15" max="15" width="18.6640625" style="5" customWidth="1"/>
    <col min="16" max="16384" width="9.1640625" style="3"/>
  </cols>
  <sheetData>
    <row r="1" spans="1:15" s="2" customFormat="1" ht="29" customHeight="1">
      <c r="A1" s="22" t="s">
        <v>73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s="2" customFormat="1" ht="62" customHeight="1" thickBot="1">
      <c r="A2" s="26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15" s="1" customFormat="1" ht="12.75" customHeight="1">
      <c r="A3" s="30" t="s">
        <v>87</v>
      </c>
      <c r="B3" s="14" t="s">
        <v>0</v>
      </c>
      <c r="C3" s="32" t="s">
        <v>88</v>
      </c>
      <c r="D3" s="32" t="s">
        <v>8</v>
      </c>
      <c r="E3" s="16" t="s">
        <v>89</v>
      </c>
      <c r="F3" s="16" t="s">
        <v>5</v>
      </c>
      <c r="G3" s="16" t="s">
        <v>9</v>
      </c>
      <c r="H3" s="16"/>
      <c r="I3" s="16"/>
      <c r="J3" s="16"/>
      <c r="K3" s="16" t="s">
        <v>83</v>
      </c>
      <c r="L3" s="16"/>
      <c r="M3" s="16" t="s">
        <v>1</v>
      </c>
      <c r="N3" s="16" t="s">
        <v>3</v>
      </c>
      <c r="O3" s="18" t="s">
        <v>2</v>
      </c>
    </row>
    <row r="4" spans="1:15" s="1" customFormat="1" ht="21" customHeight="1" thickBot="1">
      <c r="A4" s="31"/>
      <c r="B4" s="15"/>
      <c r="C4" s="17"/>
      <c r="D4" s="17"/>
      <c r="E4" s="17"/>
      <c r="F4" s="17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17"/>
      <c r="N4" s="17"/>
      <c r="O4" s="19"/>
    </row>
    <row r="5" spans="1:15" ht="16">
      <c r="A5" s="20" t="s">
        <v>10</v>
      </c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5">
      <c r="A6" s="8" t="s">
        <v>19</v>
      </c>
      <c r="B6" s="7" t="s">
        <v>11</v>
      </c>
      <c r="C6" s="7" t="s">
        <v>79</v>
      </c>
      <c r="D6" s="7" t="s">
        <v>12</v>
      </c>
      <c r="E6" s="7" t="s">
        <v>94</v>
      </c>
      <c r="F6" s="7" t="s">
        <v>13</v>
      </c>
      <c r="G6" s="9" t="s">
        <v>14</v>
      </c>
      <c r="H6" s="9" t="s">
        <v>15</v>
      </c>
      <c r="I6" s="9" t="s">
        <v>16</v>
      </c>
      <c r="J6" s="8"/>
      <c r="K6" s="8" t="s">
        <v>17</v>
      </c>
      <c r="L6" s="8" t="s">
        <v>18</v>
      </c>
      <c r="M6" s="8" t="str">
        <f>"145,0"</f>
        <v>145,0</v>
      </c>
      <c r="N6" s="8" t="str">
        <f>"4787,2799"</f>
        <v>4787,2799</v>
      </c>
      <c r="O6" s="7"/>
    </row>
    <row r="7" spans="1:15">
      <c r="B7" s="5" t="s">
        <v>20</v>
      </c>
    </row>
  </sheetData>
  <mergeCells count="13">
    <mergeCell ref="A1:O2"/>
    <mergeCell ref="G3:J3"/>
    <mergeCell ref="A3:A4"/>
    <mergeCell ref="C3:C4"/>
    <mergeCell ref="D3:D4"/>
    <mergeCell ref="O3:O4"/>
    <mergeCell ref="F3:F4"/>
    <mergeCell ref="K3:L3"/>
    <mergeCell ref="A5:L5"/>
    <mergeCell ref="B3:B4"/>
    <mergeCell ref="E3:E4"/>
    <mergeCell ref="M3:M4"/>
    <mergeCell ref="N3:N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5BD7-6890-4698-9CCA-7E78497AFCE4}">
  <dimension ref="A1:O7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33203125" style="5" bestFit="1" customWidth="1"/>
    <col min="7" max="10" width="5.5" style="6" customWidth="1"/>
    <col min="11" max="11" width="12.1640625" style="6" customWidth="1"/>
    <col min="12" max="12" width="15.33203125" style="6" customWidth="1"/>
    <col min="13" max="13" width="7.83203125" style="6" bestFit="1" customWidth="1"/>
    <col min="14" max="14" width="10.5" style="6" bestFit="1" customWidth="1"/>
    <col min="15" max="15" width="19" style="5" customWidth="1"/>
    <col min="16" max="16384" width="9.1640625" style="3"/>
  </cols>
  <sheetData>
    <row r="1" spans="1:15" s="2" customFormat="1" ht="29" customHeight="1">
      <c r="A1" s="22" t="s">
        <v>74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s="2" customFormat="1" ht="62" customHeight="1" thickBot="1">
      <c r="A2" s="26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15" s="1" customFormat="1" ht="12.75" customHeight="1">
      <c r="A3" s="30" t="s">
        <v>87</v>
      </c>
      <c r="B3" s="14" t="s">
        <v>0</v>
      </c>
      <c r="C3" s="32" t="s">
        <v>88</v>
      </c>
      <c r="D3" s="32" t="s">
        <v>8</v>
      </c>
      <c r="E3" s="16" t="s">
        <v>89</v>
      </c>
      <c r="F3" s="16" t="s">
        <v>5</v>
      </c>
      <c r="G3" s="16" t="s">
        <v>9</v>
      </c>
      <c r="H3" s="16"/>
      <c r="I3" s="16"/>
      <c r="J3" s="16"/>
      <c r="K3" s="16" t="s">
        <v>83</v>
      </c>
      <c r="L3" s="16"/>
      <c r="M3" s="16" t="s">
        <v>1</v>
      </c>
      <c r="N3" s="16" t="s">
        <v>3</v>
      </c>
      <c r="O3" s="18" t="s">
        <v>2</v>
      </c>
    </row>
    <row r="4" spans="1:15" s="1" customFormat="1" ht="21" customHeight="1" thickBot="1">
      <c r="A4" s="31"/>
      <c r="B4" s="15"/>
      <c r="C4" s="17"/>
      <c r="D4" s="17"/>
      <c r="E4" s="17"/>
      <c r="F4" s="17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17"/>
      <c r="N4" s="17"/>
      <c r="O4" s="19"/>
    </row>
    <row r="5" spans="1:15" ht="16">
      <c r="A5" s="20" t="s">
        <v>65</v>
      </c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5">
      <c r="A6" s="8" t="s">
        <v>19</v>
      </c>
      <c r="B6" s="7" t="s">
        <v>66</v>
      </c>
      <c r="C6" s="7" t="s">
        <v>67</v>
      </c>
      <c r="D6" s="7" t="s">
        <v>68</v>
      </c>
      <c r="E6" s="7" t="s">
        <v>91</v>
      </c>
      <c r="F6" s="7" t="s">
        <v>69</v>
      </c>
      <c r="G6" s="9" t="s">
        <v>63</v>
      </c>
      <c r="H6" s="9" t="s">
        <v>70</v>
      </c>
      <c r="I6" s="8"/>
      <c r="J6" s="8"/>
      <c r="K6" s="8" t="s">
        <v>71</v>
      </c>
      <c r="L6" s="8" t="s">
        <v>32</v>
      </c>
      <c r="M6" s="8" t="str">
        <f>"345,0"</f>
        <v>345,0</v>
      </c>
      <c r="N6" s="8" t="str">
        <f>"14116,0505"</f>
        <v>14116,0505</v>
      </c>
      <c r="O6" s="7"/>
    </row>
    <row r="7" spans="1:15">
      <c r="B7" s="5" t="s">
        <v>20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66010-F743-4C0A-AA74-19F176FED291}">
  <dimension ref="A1:O7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8.5" style="5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29.83203125" style="5" bestFit="1" customWidth="1"/>
    <col min="7" max="10" width="5.5" style="6" customWidth="1"/>
    <col min="11" max="11" width="11.1640625" style="6" customWidth="1"/>
    <col min="12" max="12" width="15" style="6" customWidth="1"/>
    <col min="13" max="13" width="7.83203125" style="6" bestFit="1" customWidth="1"/>
    <col min="14" max="14" width="9.5" style="6" bestFit="1" customWidth="1"/>
    <col min="15" max="15" width="15.83203125" style="5" bestFit="1" customWidth="1"/>
    <col min="16" max="16384" width="9.1640625" style="3"/>
  </cols>
  <sheetData>
    <row r="1" spans="1:15" s="2" customFormat="1" ht="29" customHeight="1">
      <c r="A1" s="22" t="s">
        <v>75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s="2" customFormat="1" ht="62" customHeight="1" thickBot="1">
      <c r="A2" s="26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15" s="1" customFormat="1" ht="12.75" customHeight="1">
      <c r="A3" s="30" t="s">
        <v>87</v>
      </c>
      <c r="B3" s="14" t="s">
        <v>0</v>
      </c>
      <c r="C3" s="32" t="s">
        <v>88</v>
      </c>
      <c r="D3" s="32" t="s">
        <v>8</v>
      </c>
      <c r="E3" s="16" t="s">
        <v>89</v>
      </c>
      <c r="F3" s="16" t="s">
        <v>5</v>
      </c>
      <c r="G3" s="16" t="s">
        <v>9</v>
      </c>
      <c r="H3" s="16"/>
      <c r="I3" s="16"/>
      <c r="J3" s="16"/>
      <c r="K3" s="16" t="s">
        <v>83</v>
      </c>
      <c r="L3" s="16"/>
      <c r="M3" s="16" t="s">
        <v>1</v>
      </c>
      <c r="N3" s="16" t="s">
        <v>3</v>
      </c>
      <c r="O3" s="18" t="s">
        <v>2</v>
      </c>
    </row>
    <row r="4" spans="1:15" s="1" customFormat="1" ht="21" customHeight="1" thickBot="1">
      <c r="A4" s="31"/>
      <c r="B4" s="15"/>
      <c r="C4" s="17"/>
      <c r="D4" s="17"/>
      <c r="E4" s="17"/>
      <c r="F4" s="17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17"/>
      <c r="N4" s="17"/>
      <c r="O4" s="19"/>
    </row>
    <row r="5" spans="1:15" ht="16">
      <c r="A5" s="20" t="s">
        <v>48</v>
      </c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5">
      <c r="A6" s="8" t="s">
        <v>19</v>
      </c>
      <c r="B6" s="7" t="s">
        <v>49</v>
      </c>
      <c r="C6" s="7" t="s">
        <v>50</v>
      </c>
      <c r="D6" s="7" t="s">
        <v>51</v>
      </c>
      <c r="E6" s="7" t="s">
        <v>91</v>
      </c>
      <c r="F6" s="7" t="s">
        <v>24</v>
      </c>
      <c r="G6" s="9" t="s">
        <v>17</v>
      </c>
      <c r="H6" s="9" t="s">
        <v>52</v>
      </c>
      <c r="I6" s="10" t="s">
        <v>53</v>
      </c>
      <c r="J6" s="8"/>
      <c r="K6" s="8" t="s">
        <v>36</v>
      </c>
      <c r="L6" s="11">
        <v>29</v>
      </c>
      <c r="M6" s="8" t="str">
        <f>"76,5"</f>
        <v>76,5</v>
      </c>
      <c r="N6" s="8" t="str">
        <f>"3704,4920"</f>
        <v>3704,4920</v>
      </c>
      <c r="O6" s="7" t="s">
        <v>86</v>
      </c>
    </row>
    <row r="7" spans="1:15">
      <c r="B7" s="5" t="s">
        <v>20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B15C-E35F-442B-97DF-839F919F7D4A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22" t="s">
        <v>76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s="2" customFormat="1" ht="62" customHeight="1" thickBot="1">
      <c r="A2" s="26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1" customFormat="1" ht="12.75" customHeight="1">
      <c r="A3" s="30" t="s">
        <v>87</v>
      </c>
      <c r="B3" s="14" t="s">
        <v>0</v>
      </c>
      <c r="C3" s="32" t="s">
        <v>88</v>
      </c>
      <c r="D3" s="32" t="s">
        <v>8</v>
      </c>
      <c r="E3" s="16" t="s">
        <v>89</v>
      </c>
      <c r="F3" s="16" t="s">
        <v>5</v>
      </c>
      <c r="G3" s="16" t="s">
        <v>9</v>
      </c>
      <c r="H3" s="16"/>
      <c r="I3" s="16"/>
      <c r="J3" s="16"/>
      <c r="K3" s="16" t="s">
        <v>34</v>
      </c>
      <c r="L3" s="16" t="s">
        <v>3</v>
      </c>
      <c r="M3" s="18" t="s">
        <v>2</v>
      </c>
    </row>
    <row r="4" spans="1:13" s="1" customFormat="1" ht="21" customHeight="1" thickBot="1">
      <c r="A4" s="31"/>
      <c r="B4" s="15"/>
      <c r="C4" s="17"/>
      <c r="D4" s="17"/>
      <c r="E4" s="17"/>
      <c r="F4" s="17"/>
      <c r="G4" s="4">
        <v>1</v>
      </c>
      <c r="H4" s="4">
        <v>2</v>
      </c>
      <c r="I4" s="4">
        <v>3</v>
      </c>
      <c r="J4" s="4" t="s">
        <v>4</v>
      </c>
      <c r="K4" s="17"/>
      <c r="L4" s="17"/>
      <c r="M4" s="19"/>
    </row>
    <row r="5" spans="1:13" ht="16">
      <c r="A5" s="20" t="s">
        <v>35</v>
      </c>
      <c r="B5" s="20"/>
      <c r="C5" s="21"/>
      <c r="D5" s="21"/>
      <c r="E5" s="21"/>
      <c r="F5" s="21"/>
      <c r="G5" s="21"/>
      <c r="H5" s="21"/>
      <c r="I5" s="21"/>
      <c r="J5" s="21"/>
    </row>
    <row r="6" spans="1:13">
      <c r="A6" s="8" t="s">
        <v>19</v>
      </c>
      <c r="B6" s="7" t="s">
        <v>44</v>
      </c>
      <c r="C6" s="7" t="s">
        <v>80</v>
      </c>
      <c r="D6" s="7" t="s">
        <v>45</v>
      </c>
      <c r="E6" s="7" t="s">
        <v>95</v>
      </c>
      <c r="F6" s="7" t="s">
        <v>85</v>
      </c>
      <c r="G6" s="10" t="s">
        <v>46</v>
      </c>
      <c r="H6" s="9" t="s">
        <v>46</v>
      </c>
      <c r="I6" s="10" t="s">
        <v>47</v>
      </c>
      <c r="J6" s="8"/>
      <c r="K6" s="8" t="str">
        <f>"127,5"</f>
        <v>127,5</v>
      </c>
      <c r="L6" s="8" t="str">
        <f>"115,4743"</f>
        <v>115,4743</v>
      </c>
      <c r="M6" s="7"/>
    </row>
    <row r="7" spans="1:13">
      <c r="B7" s="5" t="s">
        <v>20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9C4AE-E5E2-43E4-A25A-FEFCB254995F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832031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22" t="s">
        <v>77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s="2" customFormat="1" ht="62" customHeight="1" thickBot="1">
      <c r="A2" s="26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1" customFormat="1" ht="12.75" customHeight="1">
      <c r="A3" s="30" t="s">
        <v>87</v>
      </c>
      <c r="B3" s="14" t="s">
        <v>0</v>
      </c>
      <c r="C3" s="32" t="s">
        <v>88</v>
      </c>
      <c r="D3" s="32" t="s">
        <v>8</v>
      </c>
      <c r="E3" s="16" t="s">
        <v>89</v>
      </c>
      <c r="F3" s="16" t="s">
        <v>5</v>
      </c>
      <c r="G3" s="16" t="s">
        <v>9</v>
      </c>
      <c r="H3" s="16"/>
      <c r="I3" s="16"/>
      <c r="J3" s="16"/>
      <c r="K3" s="16" t="s">
        <v>34</v>
      </c>
      <c r="L3" s="16" t="s">
        <v>3</v>
      </c>
      <c r="M3" s="18" t="s">
        <v>2</v>
      </c>
    </row>
    <row r="4" spans="1:13" s="1" customFormat="1" ht="21" customHeight="1" thickBot="1">
      <c r="A4" s="31"/>
      <c r="B4" s="15"/>
      <c r="C4" s="17"/>
      <c r="D4" s="17"/>
      <c r="E4" s="17"/>
      <c r="F4" s="17"/>
      <c r="G4" s="4">
        <v>1</v>
      </c>
      <c r="H4" s="4">
        <v>2</v>
      </c>
      <c r="I4" s="4">
        <v>3</v>
      </c>
      <c r="J4" s="4" t="s">
        <v>4</v>
      </c>
      <c r="K4" s="17"/>
      <c r="L4" s="17"/>
      <c r="M4" s="19"/>
    </row>
    <row r="5" spans="1:13" ht="16">
      <c r="A5" s="20" t="s">
        <v>10</v>
      </c>
      <c r="B5" s="20"/>
      <c r="C5" s="21"/>
      <c r="D5" s="21"/>
      <c r="E5" s="21"/>
      <c r="F5" s="21"/>
      <c r="G5" s="21"/>
      <c r="H5" s="21"/>
      <c r="I5" s="21"/>
      <c r="J5" s="21"/>
    </row>
    <row r="6" spans="1:13">
      <c r="A6" s="8" t="s">
        <v>19</v>
      </c>
      <c r="B6" s="7" t="s">
        <v>21</v>
      </c>
      <c r="C6" s="7" t="s">
        <v>22</v>
      </c>
      <c r="D6" s="7" t="s">
        <v>23</v>
      </c>
      <c r="E6" s="7" t="s">
        <v>93</v>
      </c>
      <c r="F6" s="7" t="s">
        <v>24</v>
      </c>
      <c r="G6" s="9" t="s">
        <v>25</v>
      </c>
      <c r="H6" s="9" t="s">
        <v>14</v>
      </c>
      <c r="I6" s="9" t="s">
        <v>26</v>
      </c>
      <c r="J6" s="8"/>
      <c r="K6" s="8" t="str">
        <f>"95,0"</f>
        <v>95,0</v>
      </c>
      <c r="L6" s="8" t="str">
        <f>"104,5712"</f>
        <v>104,5712</v>
      </c>
      <c r="M6" s="7"/>
    </row>
    <row r="7" spans="1:13">
      <c r="B7" s="5" t="s">
        <v>20</v>
      </c>
    </row>
    <row r="8" spans="1:13" ht="16">
      <c r="A8" s="12" t="s">
        <v>27</v>
      </c>
      <c r="B8" s="12"/>
      <c r="C8" s="13"/>
      <c r="D8" s="13"/>
      <c r="E8" s="13"/>
      <c r="F8" s="13"/>
      <c r="G8" s="13"/>
      <c r="H8" s="13"/>
      <c r="I8" s="13"/>
      <c r="J8" s="13"/>
    </row>
    <row r="9" spans="1:13">
      <c r="A9" s="8" t="s">
        <v>19</v>
      </c>
      <c r="B9" s="7" t="s">
        <v>28</v>
      </c>
      <c r="C9" s="7" t="s">
        <v>81</v>
      </c>
      <c r="D9" s="7" t="s">
        <v>29</v>
      </c>
      <c r="E9" s="7" t="s">
        <v>92</v>
      </c>
      <c r="F9" s="7" t="s">
        <v>30</v>
      </c>
      <c r="G9" s="9" t="s">
        <v>31</v>
      </c>
      <c r="H9" s="9" t="s">
        <v>32</v>
      </c>
      <c r="I9" s="9" t="s">
        <v>33</v>
      </c>
      <c r="J9" s="8"/>
      <c r="K9" s="8" t="str">
        <f>"80,0"</f>
        <v>80,0</v>
      </c>
      <c r="L9" s="8" t="str">
        <f>"75,5407"</f>
        <v>75,5407</v>
      </c>
      <c r="M9" s="7"/>
    </row>
    <row r="10" spans="1:13">
      <c r="B10" s="5" t="s">
        <v>20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AD0F5-4ADB-4E8D-BCED-C3BA50628006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22" t="s">
        <v>78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s="2" customFormat="1" ht="62" customHeight="1" thickBot="1">
      <c r="A2" s="26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1" customFormat="1" ht="12.75" customHeight="1">
      <c r="A3" s="30" t="s">
        <v>87</v>
      </c>
      <c r="B3" s="14" t="s">
        <v>0</v>
      </c>
      <c r="C3" s="32" t="s">
        <v>88</v>
      </c>
      <c r="D3" s="32" t="s">
        <v>8</v>
      </c>
      <c r="E3" s="16" t="s">
        <v>89</v>
      </c>
      <c r="F3" s="16" t="s">
        <v>5</v>
      </c>
      <c r="G3" s="16" t="s">
        <v>9</v>
      </c>
      <c r="H3" s="16"/>
      <c r="I3" s="16"/>
      <c r="J3" s="16"/>
      <c r="K3" s="16" t="s">
        <v>34</v>
      </c>
      <c r="L3" s="16" t="s">
        <v>3</v>
      </c>
      <c r="M3" s="18" t="s">
        <v>2</v>
      </c>
    </row>
    <row r="4" spans="1:13" s="1" customFormat="1" ht="21" customHeight="1" thickBot="1">
      <c r="A4" s="31"/>
      <c r="B4" s="15"/>
      <c r="C4" s="17"/>
      <c r="D4" s="17"/>
      <c r="E4" s="17"/>
      <c r="F4" s="17"/>
      <c r="G4" s="4">
        <v>1</v>
      </c>
      <c r="H4" s="4">
        <v>2</v>
      </c>
      <c r="I4" s="4">
        <v>3</v>
      </c>
      <c r="J4" s="4" t="s">
        <v>4</v>
      </c>
      <c r="K4" s="17"/>
      <c r="L4" s="17"/>
      <c r="M4" s="19"/>
    </row>
    <row r="5" spans="1:13" ht="16">
      <c r="A5" s="20" t="s">
        <v>10</v>
      </c>
      <c r="B5" s="20"/>
      <c r="C5" s="21"/>
      <c r="D5" s="21"/>
      <c r="E5" s="21"/>
      <c r="F5" s="21"/>
      <c r="G5" s="21"/>
      <c r="H5" s="21"/>
      <c r="I5" s="21"/>
      <c r="J5" s="21"/>
    </row>
    <row r="6" spans="1:13">
      <c r="A6" s="8" t="s">
        <v>19</v>
      </c>
      <c r="B6" s="7" t="s">
        <v>54</v>
      </c>
      <c r="C6" s="7" t="s">
        <v>55</v>
      </c>
      <c r="D6" s="7" t="s">
        <v>56</v>
      </c>
      <c r="E6" s="7" t="s">
        <v>91</v>
      </c>
      <c r="F6" s="7" t="s">
        <v>84</v>
      </c>
      <c r="G6" s="9" t="s">
        <v>57</v>
      </c>
      <c r="H6" s="9" t="s">
        <v>58</v>
      </c>
      <c r="I6" s="9" t="s">
        <v>59</v>
      </c>
      <c r="J6" s="8"/>
      <c r="K6" s="8" t="str">
        <f>"255,0"</f>
        <v>255,0</v>
      </c>
      <c r="L6" s="8" t="str">
        <f>"163,1490"</f>
        <v>163,1490</v>
      </c>
      <c r="M6" s="7"/>
    </row>
    <row r="7" spans="1:13">
      <c r="B7" s="5" t="s">
        <v>20</v>
      </c>
    </row>
    <row r="8" spans="1:13" ht="16">
      <c r="A8" s="12" t="s">
        <v>27</v>
      </c>
      <c r="B8" s="12"/>
      <c r="C8" s="13"/>
      <c r="D8" s="13"/>
      <c r="E8" s="13"/>
      <c r="F8" s="13"/>
      <c r="G8" s="13"/>
      <c r="H8" s="13"/>
      <c r="I8" s="13"/>
      <c r="J8" s="13"/>
    </row>
    <row r="9" spans="1:13">
      <c r="A9" s="8" t="s">
        <v>19</v>
      </c>
      <c r="B9" s="7" t="s">
        <v>60</v>
      </c>
      <c r="C9" s="7" t="s">
        <v>82</v>
      </c>
      <c r="D9" s="7" t="s">
        <v>61</v>
      </c>
      <c r="E9" s="7" t="s">
        <v>90</v>
      </c>
      <c r="F9" s="7" t="s">
        <v>62</v>
      </c>
      <c r="G9" s="9" t="s">
        <v>58</v>
      </c>
      <c r="H9" s="9" t="s">
        <v>63</v>
      </c>
      <c r="I9" s="10" t="s">
        <v>64</v>
      </c>
      <c r="J9" s="8"/>
      <c r="K9" s="8" t="str">
        <f>"250,0"</f>
        <v>250,0</v>
      </c>
      <c r="L9" s="8" t="str">
        <f>"161,6135"</f>
        <v>161,6135</v>
      </c>
      <c r="M9" s="7"/>
    </row>
    <row r="10" spans="1:13">
      <c r="B10" s="5" t="s">
        <v>20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ФЖД ЖД Любители ДК</vt:lpstr>
      <vt:lpstr>ФЖД ЖД Любители</vt:lpstr>
      <vt:lpstr>ФЖД ЖД Софт однослой ДК</vt:lpstr>
      <vt:lpstr>ФЖД ЖД Военный жим 1_2</vt:lpstr>
      <vt:lpstr>ФЖД Любители  жим на макс. ДК</vt:lpstr>
      <vt:lpstr>ФЖД Любители жим на макс.</vt:lpstr>
      <vt:lpstr>ФЖД Софт однослой жим на макс.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2021-09-06T16:13:38Z</dcterms:modified>
</cp:coreProperties>
</file>